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\Desktop\kompleksowe 2026\SWZ\7.ROZDZIAŁ III - TER\4. RDW Łańcut\"/>
    </mc:Choice>
  </mc:AlternateContent>
  <xr:revisionPtr revIDLastSave="0" documentId="13_ncr:1_{91C7F0B8-8830-4D07-947E-D57B65449EC7}" xr6:coauthVersionLast="47" xr6:coauthVersionMax="47" xr10:uidLastSave="{00000000-0000-0000-0000-000000000000}"/>
  <bookViews>
    <workbookView xWindow="14145" yWindow="195" windowWidth="14190" windowHeight="15195" firstSheet="8" activeTab="8" xr2:uid="{00000000-000D-0000-FFFF-FFFF00000000}"/>
  </bookViews>
  <sheets>
    <sheet name="kosztorys inwestorski" sheetId="2" state="hidden" r:id="rId1"/>
    <sheet name="I.1 Czyszcz nawierzchni" sheetId="5" r:id="rId2"/>
    <sheet name="I.2 Koszenie" sheetId="9" r:id="rId3"/>
    <sheet name="I.3 Remont oznakowania" sheetId="10" r:id="rId4"/>
    <sheet name="I.4 Usługi sprzętowe" sheetId="4" r:id="rId5"/>
    <sheet name="I.5 Drobne rem i usługi awar" sheetId="6" r:id="rId6"/>
    <sheet name="I.6 Utrzy. elem. korp dro" sheetId="8" r:id="rId7"/>
    <sheet name="I.7 Roboty porządkowe i utrzym" sheetId="11" r:id="rId8"/>
    <sheet name="I.8 Drobne remonty mostów" sheetId="12" r:id="rId9"/>
  </sheets>
  <definedNames>
    <definedName name="_xlnm.Print_Area" localSheetId="1">'I.1 Czyszcz nawierzchni'!$A$1:$G$104</definedName>
    <definedName name="_xlnm.Print_Area" localSheetId="2">'I.2 Koszenie'!$A$1:$G$32</definedName>
    <definedName name="_xlnm.Print_Area" localSheetId="3">'I.3 Remont oznakowania'!$A$1:$G$63</definedName>
    <definedName name="_xlnm.Print_Area" localSheetId="4">'I.4 Usługi sprzętowe'!$A$1:$H$37</definedName>
    <definedName name="_xlnm.Print_Area" localSheetId="5">'I.5 Drobne rem i usługi awar'!$A$1:$G$28</definedName>
    <definedName name="_xlnm.Print_Area" localSheetId="6">'I.6 Utrzy. elem. korp dro'!$A$1:$G$178</definedName>
    <definedName name="_xlnm.Print_Area" localSheetId="0">'kosztorys inwestorski'!$A$1:$G$34</definedName>
  </definedNames>
  <calcPr calcId="191029"/>
</workbook>
</file>

<file path=xl/calcChain.xml><?xml version="1.0" encoding="utf-8"?>
<calcChain xmlns="http://schemas.openxmlformats.org/spreadsheetml/2006/main">
  <c r="G17" i="6" l="1"/>
  <c r="G19" i="6" l="1"/>
  <c r="G18" i="6"/>
  <c r="H27" i="4"/>
  <c r="H28" i="4" s="1"/>
  <c r="H29" i="4" l="1"/>
  <c r="G7" i="6"/>
  <c r="G21" i="6" s="1"/>
  <c r="H13" i="4"/>
  <c r="H31" i="4" s="1"/>
  <c r="G23" i="2"/>
  <c r="G22" i="2"/>
  <c r="G21" i="2"/>
  <c r="G24" i="2"/>
  <c r="G20" i="2"/>
  <c r="G31" i="2"/>
  <c r="G30" i="2"/>
  <c r="H15" i="4" l="1"/>
  <c r="H33" i="4" s="1"/>
  <c r="H14" i="4"/>
  <c r="H32" i="4" s="1"/>
  <c r="G9" i="6"/>
  <c r="G23" i="6" s="1"/>
  <c r="G8" i="6"/>
  <c r="G22" i="6" s="1"/>
  <c r="G29" i="2"/>
  <c r="G28" i="2"/>
  <c r="G27" i="2"/>
  <c r="G26" i="2"/>
  <c r="G19" i="2"/>
  <c r="G18" i="2"/>
  <c r="G17" i="2"/>
  <c r="G16" i="2"/>
  <c r="G14" i="2"/>
  <c r="G11" i="2"/>
  <c r="G10" i="2"/>
  <c r="G32" i="2" l="1"/>
  <c r="G33" i="2" s="1"/>
  <c r="G34" i="2" l="1"/>
</calcChain>
</file>

<file path=xl/sharedStrings.xml><?xml version="1.0" encoding="utf-8"?>
<sst xmlns="http://schemas.openxmlformats.org/spreadsheetml/2006/main" count="1973" uniqueCount="603">
  <si>
    <t>Wyszczególnienie robót</t>
  </si>
  <si>
    <t>I.1</t>
  </si>
  <si>
    <t>Remont masą na zimno  gr. 2-5cm</t>
  </si>
  <si>
    <t>m2</t>
  </si>
  <si>
    <t>Remont masą na zimno gr. 5-10cm</t>
  </si>
  <si>
    <t>II.1.1</t>
  </si>
  <si>
    <t>II.2.1</t>
  </si>
  <si>
    <t>II.2.2</t>
  </si>
  <si>
    <t>II.2.3</t>
  </si>
  <si>
    <t>II.2.4</t>
  </si>
  <si>
    <t>Powierzchniowe utrwalenie (do 300m)</t>
  </si>
  <si>
    <t>II.2.5</t>
  </si>
  <si>
    <t>II.3.1</t>
  </si>
  <si>
    <t>II.3.2</t>
  </si>
  <si>
    <t>II.3.3</t>
  </si>
  <si>
    <t>II.3.4</t>
  </si>
  <si>
    <t>II.3.5</t>
  </si>
  <si>
    <t>mb</t>
  </si>
  <si>
    <t>II.3.6</t>
  </si>
  <si>
    <t>Wymiana obrzeży betonowych</t>
  </si>
  <si>
    <t>Wykonanie regulacji studni ściekowych i studni rewizyjnych</t>
  </si>
  <si>
    <t>szt.</t>
  </si>
  <si>
    <t>Lp.</t>
  </si>
  <si>
    <t>Jedn.</t>
  </si>
  <si>
    <t>Cena jedn.</t>
  </si>
  <si>
    <t>Wartość netto</t>
  </si>
  <si>
    <t>I.</t>
  </si>
  <si>
    <t>II.</t>
  </si>
  <si>
    <t>II.1</t>
  </si>
  <si>
    <t>Remonty remonterem</t>
  </si>
  <si>
    <t>II.2</t>
  </si>
  <si>
    <t>Remonty masą na gorąco</t>
  </si>
  <si>
    <t>II.3</t>
  </si>
  <si>
    <t>Inne roboty</t>
  </si>
  <si>
    <t xml:space="preserve">Remont masą na zimno </t>
  </si>
  <si>
    <t>III.</t>
  </si>
  <si>
    <t>IV.</t>
  </si>
  <si>
    <t>V.</t>
  </si>
  <si>
    <t>Ilość jedn.</t>
  </si>
  <si>
    <t>GRUPA I - Remonty cząstkowe</t>
  </si>
  <si>
    <t>KOSZTORYS INWESTORSKI</t>
  </si>
  <si>
    <t>t</t>
  </si>
  <si>
    <t>Wymiana krawężników betonowych</t>
  </si>
  <si>
    <t>05.03.11</t>
  </si>
  <si>
    <t>05.03.17</t>
  </si>
  <si>
    <t xml:space="preserve">06.03.01  </t>
  </si>
  <si>
    <t>03.02.01a</t>
  </si>
  <si>
    <t>08.03.01</t>
  </si>
  <si>
    <t>08.01.01</t>
  </si>
  <si>
    <t>Wymiana krawężników kamiennych</t>
  </si>
  <si>
    <t>08.01.02</t>
  </si>
  <si>
    <t>CENA NETTO ZADANIA (suma poz. I - II):</t>
  </si>
  <si>
    <t>PODATEK VAT (23% od poz. III):</t>
  </si>
  <si>
    <t>CENA BRUTTO (suma poz. III - IV):</t>
  </si>
  <si>
    <t>I.1.1</t>
  </si>
  <si>
    <t>I.1.2</t>
  </si>
  <si>
    <t>Nr SST        Nr CPV</t>
  </si>
  <si>
    <t>Frezowanie nawierzchni do gr. 5cm</t>
  </si>
  <si>
    <t xml:space="preserve">Nierówności </t>
  </si>
  <si>
    <t>Uzupełnienie poboczy destruktem z frezowania na miejscu o gr. 10cm</t>
  </si>
  <si>
    <t>Profilowanie masą bitumiczną-ręcznie</t>
  </si>
  <si>
    <t>Profilowanie masą bitumiczną-mechanicznie</t>
  </si>
  <si>
    <t>II.2.6</t>
  </si>
  <si>
    <t>II.2.7</t>
  </si>
  <si>
    <t>II.2.8</t>
  </si>
  <si>
    <t>05.03.05a</t>
  </si>
  <si>
    <r>
      <t xml:space="preserve">  I.   O  K  R  E  S    Z  I  M  O  W  Y      
</t>
    </r>
    <r>
      <rPr>
        <b/>
        <sz val="12"/>
        <color rgb="FFFF0000"/>
        <rFont val="Arial"/>
        <family val="2"/>
        <charset val="238"/>
      </rPr>
      <t xml:space="preserve">od 1 lutego do 15 kwietnia   oraz   od 1 listopada do 12 grudnia    </t>
    </r>
    <r>
      <rPr>
        <b/>
        <sz val="12"/>
        <color theme="1"/>
        <rFont val="Arial"/>
        <family val="2"/>
        <charset val="238"/>
      </rPr>
      <t xml:space="preserve">                                         </t>
    </r>
  </si>
  <si>
    <r>
      <t xml:space="preserve">  II.   O  K  R  E  S    L  E  T  N  I       
</t>
    </r>
    <r>
      <rPr>
        <b/>
        <sz val="12"/>
        <color rgb="FFFF0000"/>
        <rFont val="Arial"/>
        <family val="2"/>
        <charset val="238"/>
      </rPr>
      <t xml:space="preserve"> od  15 kwietnia   do  1  listopada </t>
    </r>
  </si>
  <si>
    <t>Nakładki warstwa ścieralna gr. 5cm (do 300m)</t>
  </si>
  <si>
    <t>05.03.05b</t>
  </si>
  <si>
    <t>04.01.01 04.03.01 04.04.02 05.03.05a/b</t>
  </si>
  <si>
    <t>II.2.9</t>
  </si>
  <si>
    <t>Zalanie szczelin masą zalewową z bruzdowaniem</t>
  </si>
  <si>
    <t>Usuwanie przełomów ciężkich do głęb.100cm (z warstwą stabilizowani cementem gr. 25 cm, warstwy asfaltowe gr. 19 cm</t>
  </si>
  <si>
    <t>Wyboje  do gr. 5cm (do pow. 3,0 m2)</t>
  </si>
  <si>
    <t>Wyboje gr. od 5 do 10cm (do pow. 3,0 m2)</t>
  </si>
  <si>
    <t>Wyboje gr. &gt;10cm (do pow. 3,0 m2)</t>
  </si>
  <si>
    <t>Z  A  D  A  N  I  E  Nr 5 - RDW …...............</t>
  </si>
  <si>
    <t xml:space="preserve">DW 835, 865, 870, 880, 881, 884, 885 </t>
  </si>
  <si>
    <t>I.1.3</t>
  </si>
  <si>
    <t>I.1.4</t>
  </si>
  <si>
    <t>I.1.5</t>
  </si>
  <si>
    <t>I.1.6</t>
  </si>
  <si>
    <t>CENA BRUTTO (suma poz. II - III):</t>
  </si>
  <si>
    <t>I.1.7</t>
  </si>
  <si>
    <t>I.1.8</t>
  </si>
  <si>
    <t>I.1.9</t>
  </si>
  <si>
    <t>I.1.10</t>
  </si>
  <si>
    <t>Demontaż ochronnych barier drogowych (stalowe, linowe)</t>
  </si>
  <si>
    <t>Demontaż oraz ponowne ustawienie ochronnych barier drogowych (stalowe, linowe) wraz z uzupełnieniem brakujących elementów (U1b, śruby, łączniki, zakończenia) - materiał Wykonawcy</t>
  </si>
  <si>
    <t>szt</t>
  </si>
  <si>
    <t>Samochód samowyładowczy o ładowności od 7,5-12 ton z HDS (chwytak do dłużycy)</t>
  </si>
  <si>
    <t>h</t>
  </si>
  <si>
    <t>Samochód samowyładowczy o ładowności do  8 ton</t>
  </si>
  <si>
    <t>Samochód samowyładowczy o ładowności min. 13-15 ton</t>
  </si>
  <si>
    <t>Podnośnik koszowy (obrotowy kosz) przegubowo-teleskopowy do wys. 20m</t>
  </si>
  <si>
    <r>
      <t xml:space="preserve"> Koparka podsiębierna kołowa o poj. łyżki min. 0,4 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</t>
    </r>
  </si>
  <si>
    <r>
      <t>Koparko - ładowarka o poj. łyżki min. 0,4 m</t>
    </r>
    <r>
      <rPr>
        <vertAlign val="superscript"/>
        <sz val="12"/>
        <color theme="1"/>
        <rFont val="Arial"/>
        <family val="2"/>
        <charset val="238"/>
      </rPr>
      <t xml:space="preserve">3 </t>
    </r>
    <r>
      <rPr>
        <sz val="12"/>
        <color theme="1"/>
        <rFont val="Arial"/>
        <family val="2"/>
        <charset val="238"/>
      </rPr>
      <t>oraz łyżki załadunkowej min. 1 m</t>
    </r>
    <r>
      <rPr>
        <vertAlign val="superscript"/>
        <sz val="12"/>
        <color theme="1"/>
        <rFont val="Arial"/>
        <family val="2"/>
        <charset val="238"/>
      </rPr>
      <t>3</t>
    </r>
  </si>
  <si>
    <t>CENA NETTO ZADANIA (suma poz. I):</t>
  </si>
  <si>
    <r>
      <t xml:space="preserve">Mechaniczne oczyszczenie nawierzchni ulic, odcinków dróg o przekroju ulicznym, zatok i miejsc do ważenia pojazdów wraz z utylizacją nieczystości - </t>
    </r>
    <r>
      <rPr>
        <b/>
        <sz val="12"/>
        <rFont val="Arial"/>
        <family val="2"/>
        <charset val="238"/>
      </rPr>
      <t>po zimie</t>
    </r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</si>
  <si>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</si>
  <si>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 xml:space="preserve">Mechaniczne oczyszczenie nawierzchni ulic, odcinków dróg o przekroju ulicznym, zatok i miejsc do ważenia pojazdów wraz z usunięciem roślinności z utylizacją nieczystości - </t>
    </r>
    <r>
      <rPr>
        <b/>
        <sz val="12"/>
        <rFont val="Arial"/>
        <family val="2"/>
        <charset val="238"/>
      </rPr>
      <t xml:space="preserve">letnie </t>
    </r>
  </si>
  <si>
    <r>
      <t xml:space="preserve">Oczyszczenie nawierzchni chodników 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wraz z utylizacją nieczystości - </t>
    </r>
    <r>
      <rPr>
        <b/>
        <sz val="12"/>
        <rFont val="Arial"/>
        <family val="2"/>
        <charset val="238"/>
      </rPr>
      <t xml:space="preserve">po zimie </t>
    </r>
  </si>
  <si>
    <r>
      <t xml:space="preserve">Oczyszczenie nawierzchni chodników wraz z usunięciem roślinności z utylizacją nieczystości - </t>
    </r>
    <r>
      <rPr>
        <b/>
        <sz val="12"/>
        <rFont val="Arial"/>
        <family val="2"/>
        <charset val="238"/>
      </rPr>
      <t>letnie</t>
    </r>
  </si>
  <si>
    <t>Usunięcie przerostów traw i roślinności przy krawężniku wraz z utylizacją nieczystości</t>
  </si>
  <si>
    <t>Ręczne czyszczenie ścieków przy krawężniku na cichej- porowatej nawierzchni (mb) wraz z utylizacją nieczystości</t>
  </si>
  <si>
    <t>Czyszczenie ekranów akustycznych do wysokości 4 m. Mycie przy użyciu środków czystości nie powodujących uszkadzania struktury materiału:</t>
  </si>
  <si>
    <t>km</t>
  </si>
  <si>
    <t>Czyszczenie pionowych znaków drogowych małych i średnich. Mycie przy użyciu środków czystości nie powodujących uszkadzania struktury materiału</t>
  </si>
  <si>
    <t>I.1.11</t>
  </si>
  <si>
    <r>
      <t xml:space="preserve">Opróżnianie koszy na śmieci z wymianą worków na śmieci wraz z utylizacją nieczystości -                                                                    </t>
    </r>
    <r>
      <rPr>
        <b/>
        <sz val="12"/>
        <rFont val="Arial"/>
        <family val="2"/>
        <charset val="238"/>
      </rPr>
      <t>Ilość koszy z uwzględnieniem krotności ich opróżniania</t>
    </r>
    <r>
      <rPr>
        <sz val="12"/>
        <rFont val="Arial"/>
        <family val="2"/>
        <charset val="238"/>
      </rPr>
      <t xml:space="preserve">                                  </t>
    </r>
  </si>
  <si>
    <t>I.1.12</t>
  </si>
  <si>
    <t>Wywóz nieczystości z pasa drogowego wraz z utylizacją</t>
  </si>
  <si>
    <t>I.1.13</t>
  </si>
  <si>
    <t>Czyszczenie rowów krytych (bet., tworz.) o średnicy do 30 cm wraz z utylizacją nieczystości</t>
  </si>
  <si>
    <t>I.1.14</t>
  </si>
  <si>
    <t>Czyszczenie rowów krytych (bet., tworz.) o średnicy: 40 cm wraz z utylizacją nieczystości</t>
  </si>
  <si>
    <t>I.1.15</t>
  </si>
  <si>
    <t>Czyszczenie rowów krytych (bet., tworz.) o średnicy: 50 cm wraz z utylizacją nieczystości</t>
  </si>
  <si>
    <t>I.1.16</t>
  </si>
  <si>
    <t>I.1.17</t>
  </si>
  <si>
    <t>I.1.18</t>
  </si>
  <si>
    <t>I.1.19</t>
  </si>
  <si>
    <t>I.1.20</t>
  </si>
  <si>
    <t>I.1.21</t>
  </si>
  <si>
    <t>Czyszczenie komory osadnikowej wraz z utylizacją nieczystości</t>
  </si>
  <si>
    <r>
      <t>m</t>
    </r>
    <r>
      <rPr>
        <vertAlign val="superscript"/>
        <sz val="12"/>
        <rFont val="Arial"/>
        <family val="2"/>
        <charset val="238"/>
      </rPr>
      <t>3</t>
    </r>
  </si>
  <si>
    <t>I.1.22</t>
  </si>
  <si>
    <t>kpl.</t>
  </si>
  <si>
    <t>I.1.23</t>
  </si>
  <si>
    <t>Czyszczenie separatora wraz z utylizacją nieczystości</t>
  </si>
  <si>
    <t>I.1.24</t>
  </si>
  <si>
    <t>Czyszczenie odstojnika wraz z utylizacją nieczystości w ilości 0,3 m3/ szt.</t>
  </si>
  <si>
    <t>I.1.25</t>
  </si>
  <si>
    <t>Czyszczenie odstojnika wraz z utylizacją nieczystości w ilości do 0,5 m3/ szt.</t>
  </si>
  <si>
    <t>I.1.26</t>
  </si>
  <si>
    <t>Czyszczenie ścieków betonowych o głębokości do 10 cm wraz z utylizacją nieczystości</t>
  </si>
  <si>
    <t>I.1.27</t>
  </si>
  <si>
    <t>Czyszczenie ścieków betonowych o głębokości powyżej 10 cm wraz z utylizacją nieczystości</t>
  </si>
  <si>
    <t>I.1.28</t>
  </si>
  <si>
    <t>Czyszczenie ścieków podchodnikowych wraz z utylizacją nieczystości</t>
  </si>
  <si>
    <t>I.1.29</t>
  </si>
  <si>
    <t>Czyszczenie dna rowu umocnionego prefabrykatami żelbetowymi wraz z utylizacją nieczystości</t>
  </si>
  <si>
    <t>I.1.30</t>
  </si>
  <si>
    <t>Czyszczenie odwodnienia liniowego wraz z utylizacją nieczystości</t>
  </si>
  <si>
    <t>I.1.31</t>
  </si>
  <si>
    <t>Koszenie skarp,  przeciwskarp, dna rowu i pozostałego terenu pasa drogowego z ręcznym podkaszaniem</t>
  </si>
  <si>
    <t xml:space="preserve">Koszenie traw na zieleńcach  wraz z wywozem - utylizacją urobku                                        </t>
  </si>
  <si>
    <t xml:space="preserve">Demontaż uszkodzonego znaku drogowego/ tablicy i słupka z rury stalowej </t>
  </si>
  <si>
    <t>I.1.32</t>
  </si>
  <si>
    <t>I.1.33</t>
  </si>
  <si>
    <t>I.1.34</t>
  </si>
  <si>
    <t>I.1.35</t>
  </si>
  <si>
    <t>I.1.36</t>
  </si>
  <si>
    <t>I.1.37</t>
  </si>
  <si>
    <t>I.1.38</t>
  </si>
  <si>
    <t>NAPRAWA POBOCZY</t>
  </si>
  <si>
    <t>Ścinanie mechaniczne poboczy na głębokosć do 15 cm z odwozem urobku na odkład zorganizowany staraniem Wykonawcy</t>
  </si>
  <si>
    <t>Uzupełnienie zaniżonych poboczy gruntem wraz z zagęszczeniem przy użyciu materiału zorganizowanego staraniem Wykonawcy</t>
  </si>
  <si>
    <t>Uzupełnienie zaniżonych poboczy kruszywem o uziarnieniu 0 - 31 mmm, wraz z zagęszczeniem</t>
  </si>
  <si>
    <t>Umocnienie poboczy destruktem bitumicznym wraz z zagęszczeniem przy użyciu materiału Wykonawcy o grubości warstwy 10 cm.</t>
  </si>
  <si>
    <t>Umocnienie poboczy destruktem bitumicznym przy użyciu materiału Zamawiającego o grubości warstwy 10 cm.</t>
  </si>
  <si>
    <t>Wykonanie koryta mechanicznie pod umocnienie pobocza wraz z wyprofilowaniem i zagęszczeniem podłoża w gruncie kat. III-IV. Odwóz urobku na odkład zorganizowany staraniem Wykonawcy</t>
  </si>
  <si>
    <t>Uzupełnienie ubytków w korpusie drogi gruntem niewysadzinowym pospółką z wyprofilowaniem oraz zagęszczeniem poboczy i skarp.</t>
  </si>
  <si>
    <t xml:space="preserve">Humusowanie skarp nasypu warstwą grubosci do 10 cm z obsianiem nasionami traw </t>
  </si>
  <si>
    <t xml:space="preserve">Hydroobsiew skarp nasypów </t>
  </si>
  <si>
    <t xml:space="preserve">Umocnienie skarp narzutem kamiennym w siatkach stalowych </t>
  </si>
  <si>
    <t>Umocnienie skarp nasypu elementami żelbetowymi typu L o wymiarach 1,50*2,0*1,0 m</t>
  </si>
  <si>
    <t xml:space="preserve">Zabezpieczenie nasypu geowłókniną </t>
  </si>
  <si>
    <t>Regulacja obrzeży betonowych na podsypce cementowo-piaskowej.</t>
  </si>
  <si>
    <t>m3</t>
  </si>
  <si>
    <t>REMONT NAWIERZCHNI CHODNIKA, CIĄGÓW PIESZO-ROWEROWYCH Z ISTNIEJĄCEGO MATERIAŁU</t>
  </si>
  <si>
    <t>REMONT NAWIERZCHNI CHODNIKA, CIĄGÓW PIESZO-ROWEROWYCH Z WYMIANĄ ISTNIEJĄCEJ NAWIERZCHNI NA:</t>
  </si>
  <si>
    <t>wykonanie podbudowy z chudego betonu grubości 10 cm</t>
  </si>
  <si>
    <t>Wykonanie wykopów mechanicznie w gruntach kat. III-IV, z transportem urobku na odkład na odległość do 1 km z uformowaniem i wyrównaniem skarp na odkładzie.</t>
  </si>
  <si>
    <t>Wznowienie granicy pasa drogowego</t>
  </si>
  <si>
    <t>Uzupełnienie/wymiana znaków granicznych pasa drogowego</t>
  </si>
  <si>
    <t>Ustawienie i utrzymanie kabin przenośnych WC</t>
  </si>
  <si>
    <t>szt/  miesiąc</t>
  </si>
  <si>
    <t xml:space="preserve">Ustawienie i utrzymanie koszy betonowych </t>
  </si>
  <si>
    <t>GRUPA 1 - CZYSZCZENIE NAWIERZCHNI I SPRZĄTANIA PASA DROGOWEGO</t>
  </si>
  <si>
    <t>GRUPA 2 - KOSZENIE TRAW</t>
  </si>
  <si>
    <t>GRUPA 4 - USŁUGI SPRZĘTOWE</t>
  </si>
  <si>
    <t>PODATEK VAT (8% od poz. II):</t>
  </si>
  <si>
    <t>II</t>
  </si>
  <si>
    <t>CENA NETTO ZADANIA (suma poz. I ):</t>
  </si>
  <si>
    <t>VI</t>
  </si>
  <si>
    <t>VII</t>
  </si>
  <si>
    <t>VIII</t>
  </si>
  <si>
    <t>X</t>
  </si>
  <si>
    <t>XI</t>
  </si>
  <si>
    <t>Paragraf</t>
  </si>
  <si>
    <t>4300</t>
  </si>
  <si>
    <t>CENA NETTO ZADANIA (suma poz. I - V.1):</t>
  </si>
  <si>
    <t>PODATEK VAT (23% od poz. VI):</t>
  </si>
  <si>
    <t>CENA BRUTTO (suma poz. VI-VII):</t>
  </si>
  <si>
    <t>CENA NETTO ZADANIA (suma poz. IX):</t>
  </si>
  <si>
    <t>PODATEK VAT (8% od poz. X):</t>
  </si>
  <si>
    <t>OGÓŁEM CENA NETTO ZADANIA (suma poz. VI+X):</t>
  </si>
  <si>
    <t>OGÓŁEM PODATEK VAT (SUMA poz VII+XI):</t>
  </si>
  <si>
    <t>OGÓŁEM CENA BRUTTO (suma poz.XIII+XIV ):</t>
  </si>
  <si>
    <t>INNE - 1</t>
  </si>
  <si>
    <t>INNE - 2</t>
  </si>
  <si>
    <r>
      <t>Sprzątanie pasa drogowego ze śmieci wraz z utylizacją nieczystości -</t>
    </r>
    <r>
      <rPr>
        <b/>
        <sz val="12"/>
        <rFont val="Arial"/>
        <family val="2"/>
        <charset val="238"/>
      </rPr>
      <t xml:space="preserve"> długość odcinków dróg z uwzględnieniem krotności sprzątania</t>
    </r>
  </si>
  <si>
    <t>GRUPA 3 - REMONT OZNAKOWANIA I ELEMENTÓW BEZPIECZEŃSTWA RUCHU DROGOWEGO (BARIERY, SŁUPKI)</t>
  </si>
  <si>
    <t>CENA BRUTTO (suma poz. X-XI):</t>
  </si>
  <si>
    <t>XII</t>
  </si>
  <si>
    <t>I.2.1</t>
  </si>
  <si>
    <t>I.2.2</t>
  </si>
  <si>
    <t>I.2.3</t>
  </si>
  <si>
    <t>I.2.4</t>
  </si>
  <si>
    <t>I.3.1</t>
  </si>
  <si>
    <t>I.3.2</t>
  </si>
  <si>
    <t>I.3.3</t>
  </si>
  <si>
    <t>I.3.4</t>
  </si>
  <si>
    <t>I.3.5</t>
  </si>
  <si>
    <t>I.3.6</t>
  </si>
  <si>
    <t>I.3.7</t>
  </si>
  <si>
    <t>I.3.8</t>
  </si>
  <si>
    <t>I.3.9</t>
  </si>
  <si>
    <t>I.3.10</t>
  </si>
  <si>
    <t>I.4.1</t>
  </si>
  <si>
    <t>I.4.2</t>
  </si>
  <si>
    <t>I.4.3</t>
  </si>
  <si>
    <t>I.4.4</t>
  </si>
  <si>
    <t>I.4.5</t>
  </si>
  <si>
    <t>I.4.6</t>
  </si>
  <si>
    <t>I.6.1</t>
  </si>
  <si>
    <t>I.6.2</t>
  </si>
  <si>
    <t>I.6.3</t>
  </si>
  <si>
    <t>I.6.4</t>
  </si>
  <si>
    <t>I.6.5</t>
  </si>
  <si>
    <t>I.6.6</t>
  </si>
  <si>
    <t>I.6.7</t>
  </si>
  <si>
    <t>I.6.8</t>
  </si>
  <si>
    <t>I.6.9</t>
  </si>
  <si>
    <t>I.6.10</t>
  </si>
  <si>
    <t>I.6.11</t>
  </si>
  <si>
    <t>I.6.12</t>
  </si>
  <si>
    <t>I.6.13</t>
  </si>
  <si>
    <t>I.6.14</t>
  </si>
  <si>
    <t>I.6.15</t>
  </si>
  <si>
    <t>I.6.16</t>
  </si>
  <si>
    <t>I.6.17</t>
  </si>
  <si>
    <t>I.6.18</t>
  </si>
  <si>
    <t>I.6.19</t>
  </si>
  <si>
    <t>I.6.20</t>
  </si>
  <si>
    <t>I.6.21</t>
  </si>
  <si>
    <t>I.6.22</t>
  </si>
  <si>
    <t>I.6.23</t>
  </si>
  <si>
    <t>I.6.24</t>
  </si>
  <si>
    <t>I.6.25</t>
  </si>
  <si>
    <t>I.6.26</t>
  </si>
  <si>
    <t>I.6.27</t>
  </si>
  <si>
    <t>I.6.28</t>
  </si>
  <si>
    <t>I.6.29</t>
  </si>
  <si>
    <t>I.6.30</t>
  </si>
  <si>
    <t xml:space="preserve">Oczyszczenie przykrawężnikowych cieków ulicznych (muldowe, trójkątne) wraz z utylizacją nieczystości - letnie </t>
  </si>
  <si>
    <t>Oczyszczenie przykrawężnikowych cieków ulicznych (muldowe, trójkątne) wraz z utylizacją nieczystości - zimowe</t>
  </si>
  <si>
    <t>Czyszczenie rowów krytych (bet., tworz.) o średnicy powyżej: 50 cm wraz z utylizacją nieczystości - letnie</t>
  </si>
  <si>
    <t>Czyszczenie studni rewizyjnej wraz z osadnikiem o średnicy do 1,2 m z utylizacją nieczystości - letnie</t>
  </si>
  <si>
    <t>Czyszczenie studni rewizyjnej wraz z osadnikiem o średnicy do 1,2 m z utylizacją nieczystości - zimowe</t>
  </si>
  <si>
    <t>Czyszczenie studni rewizyjnej wraz z osadnikiem o średnicy 1,5 m z utylizacją nieczystości - letnie</t>
  </si>
  <si>
    <t>Czyszczenie studni rewizyjnej wraz z osadnikiem o średnicy 1,5 m z utylizacją nieczystości - zimowe</t>
  </si>
  <si>
    <t>Czyszczenie studni rewizyjnej wraz z osadnikiem o średnicy 2,0 m z utylizacją nieczystości - letnie</t>
  </si>
  <si>
    <t>Czyszczenie studni rewizyjnej wraz z osadnikiem o średnicy 2,0 m z utylizacją nieczystości - zimowe</t>
  </si>
  <si>
    <t>Wykonanie przeglądu i czyszczenia układu podczyszczającego:
- separator, 
- osadnik,
- wylot
z utylizacją nieczystości i wpisami do kart kontroli urządzenia - letnie</t>
  </si>
  <si>
    <t>Wykonanie przeglądu i czyszczenia układu podczyszczającego:
- separator, 
- osadnik,
- wylot
z utylizacją nieczystości i wpisami do kart kontroli urządzenia - zimowe</t>
  </si>
  <si>
    <t>Czyszczenie krat i ścieków przejazdowych wraz z utylizacją nieczystości - letnie</t>
  </si>
  <si>
    <t>Czyszczenie krat i ścieków przejazdowych wraz z utylizacją nieczystości - zimowe</t>
  </si>
  <si>
    <t>I.3.11</t>
  </si>
  <si>
    <t>I.3.12</t>
  </si>
  <si>
    <t>I.3.13</t>
  </si>
  <si>
    <t>I.3.14</t>
  </si>
  <si>
    <t>I.3.15</t>
  </si>
  <si>
    <t>I.3.16</t>
  </si>
  <si>
    <t>odmulanie rowów do głębokości 30cm z odwozem urobku na odkład zorganizowany staraniem Wykonawcy</t>
  </si>
  <si>
    <t>odmulanie rowów do głębokości 50cm z odwozem urobku na odkład zorganizowany staraniem Wykonawcy</t>
  </si>
  <si>
    <t>Mechaniczne ścinanie poboczy w miejscu ustawienia barier drogowych warstwą powyżej 10 cm z z odwozem urobku na odkład zorganizowany staraniem Wykonawcy</t>
  </si>
  <si>
    <t>I.3.17</t>
  </si>
  <si>
    <t>I.3.18</t>
  </si>
  <si>
    <t>Wymiana pokrywy studnii rewizyjnej typu lekkiego, materiał Wykonawcy</t>
  </si>
  <si>
    <t>Remont ubytków wnawierzchni masą na zimno (materiał wykonawcy) - grubość do 4 cm</t>
  </si>
  <si>
    <t>Remont ubytków wnawierzchni masą na zimno (materiał wykonawcy) - grubość do 8 cm</t>
  </si>
  <si>
    <t>Regulacja pionowa kratki ściekowej</t>
  </si>
  <si>
    <t>wymiana pokrywy studzienki kanalizacyjnej, średnicy 600, klasa B-125, materiał Wykonawcy</t>
  </si>
  <si>
    <t>wymiana pokrywy studzienki kanalizacyjnej, średnicy 600, klasa D-400, materiał Wykonawcy</t>
  </si>
  <si>
    <t>Regulacja pionowa pokrywy studni rewizyjnej</t>
  </si>
  <si>
    <t>Rozbiórka podbudowy tłuczniowej, gr. do 25 cm</t>
  </si>
  <si>
    <t>Rozbiórka nawierzchni jezdni z masy min.-bit., gr. do 10 cm</t>
  </si>
  <si>
    <t>Wykonanie nawierzchni jezdni z masy bitumicznej gr. do 10 cm</t>
  </si>
  <si>
    <t>Wykonanie podbudowy tłuczniowej, gr. do 10 cm</t>
  </si>
  <si>
    <t>Zamawiający zastrzega sobie możliwość zmiany poszczególnych asortymentów robót i usług w trakcie trwania umowy.</t>
  </si>
  <si>
    <t>Pielęgnacja korony drzew wraz z odwozem i utylizacją</t>
  </si>
  <si>
    <t>I</t>
  </si>
  <si>
    <t>III</t>
  </si>
  <si>
    <t>IV</t>
  </si>
  <si>
    <t>Drobne usługi związane z ręcznym awaryjnym uprzątnięciem i naprawami pasa drogowego po godzinie 15,00 (od poniedziałku do piątku) i w dni wolne od pracy polegające na:
- ręcznym uprzątnięciu z jezdni i pobocza nieczystości w postaci nadmiaru błota, gruntu, przewożonych materiałów np. beton, gruz, drewno  i innych zanieczyszczeń nie chemicznych
- ręcznym wygrodzenie uszkodzonych elementów i części pasa drogi z tymczasowym oznakowaniem np. barierki, wyrwy w poboczu, uszkodzenie studzienek kanalizacyjnych,
- ręczne czasowe ustawienie znaków drogowych w miejscach zagrożonych do chwili ustawienia nowych przez zarząd drogi 
- ręczne usunięcie powalonych drzew (wiatrołomów)  z jezdni i z pobocza i pozostawienie w pasie drogowym
- ręczne łatanie ubytków nawierzchni masą na zimo przekazaną przez Zamawiającego</t>
  </si>
  <si>
    <t>GRUPA 5 - Drobne usługi związane z naprawą i uprzątnięciem pasa drogowego</t>
  </si>
  <si>
    <t xml:space="preserve"> GRUPA 6 - Utrzymanie elementów korpusu drogowego</t>
  </si>
  <si>
    <t>II.6.1</t>
  </si>
  <si>
    <t>II.6.2</t>
  </si>
  <si>
    <t>II.6.3</t>
  </si>
  <si>
    <t>II.6.4</t>
  </si>
  <si>
    <t>III.6.1</t>
  </si>
  <si>
    <t>III.6.2</t>
  </si>
  <si>
    <t>III.6.3</t>
  </si>
  <si>
    <t>III.6.4</t>
  </si>
  <si>
    <t>IV.6.1</t>
  </si>
  <si>
    <t>IV.6.2</t>
  </si>
  <si>
    <t>IV.6.3</t>
  </si>
  <si>
    <t>IV.6.4</t>
  </si>
  <si>
    <t>V.6.1</t>
  </si>
  <si>
    <t>V.6.2</t>
  </si>
  <si>
    <t>V.6.3</t>
  </si>
  <si>
    <t>V.6.4</t>
  </si>
  <si>
    <t>V.6.5</t>
  </si>
  <si>
    <t>V.6.6</t>
  </si>
  <si>
    <t>V.6.7</t>
  </si>
  <si>
    <t>V.6.8</t>
  </si>
  <si>
    <t>V.6.9</t>
  </si>
  <si>
    <t>V.6.10</t>
  </si>
  <si>
    <t>V.6.11</t>
  </si>
  <si>
    <t>V.6.12</t>
  </si>
  <si>
    <t>IX.6.1</t>
  </si>
  <si>
    <t>IX.6.2</t>
  </si>
  <si>
    <t>IX.6.3</t>
  </si>
  <si>
    <t>Umocnienie skarp nasypu elementami żelbetowymi typu L o wymiarach 
105x70x100cm na ławie z betonu C16.20 gr. 15cm</t>
  </si>
  <si>
    <t>Wymiana obrzeża betonowego 1,0*0,3*0,08 m na podsypce cementowo-piaskowej wraz z rozbiórką.</t>
  </si>
  <si>
    <t xml:space="preserve">Wykonanie elementów betonowych np. ławy pod krawężnik i obrzeże z betonu C 16/20. </t>
  </si>
  <si>
    <t>Wymiana kolektora z rur PE/PP fi 500mm z rozbiórką</t>
  </si>
  <si>
    <t>m</t>
  </si>
  <si>
    <t>Wymiana studni ściekowej Fi 500mm - komplet</t>
  </si>
  <si>
    <t>Zamawiający zastrzega sobie możliwość zmiany ilości jednostek poszczególnych asortymentów robót i usług w trakcie trwania umowy.</t>
  </si>
  <si>
    <t>Usunięcie zarośli, krzewów wraz z odwozem i utylizacją</t>
  </si>
  <si>
    <t>Usunięcie odrostów drzew oraz przycinanie gałęzi w pasie drogowym wraz z odwozem i utylizacją</t>
  </si>
  <si>
    <t>Demontaż i montaż nowego znaku aktywnego C-9 z pylonem aktywnym U-5c i słupkiem stalowym (komplet) – materiał Wykonawcy</t>
  </si>
  <si>
    <t>PODATEK VAT (23% od poz. II):</t>
  </si>
  <si>
    <t>CENA BRUTTO (suma poz. II-III):</t>
  </si>
  <si>
    <t>I.6.31</t>
  </si>
  <si>
    <t>I.6.32</t>
  </si>
  <si>
    <t>V.6.13</t>
  </si>
  <si>
    <t>V.6.14</t>
  </si>
  <si>
    <t>IX.6.4</t>
  </si>
  <si>
    <t>IX.6.5</t>
  </si>
  <si>
    <t>Czyszczenie  studzienki ściekowej wraz z osadnikiem i wpustem ulicznym oraz z przykanalikiem z utylizacją nieczystości - letnie</t>
  </si>
  <si>
    <t>Czyszczenie  studzienki ściekowej wraz z osadnikiem i wpustem ulicznym oraz z przykanalikiem z utylizacją nieczystości - zimowe</t>
  </si>
  <si>
    <t>Remont istniejącego umocnienia skarp z elementów prefabrykowanych wraz z rozbiórką i podsypką z betonu C8/10</t>
  </si>
  <si>
    <t xml:space="preserve">Umocnienie skarp rowu płytami ażurowymi na podsypce z betonu C8/10 </t>
  </si>
  <si>
    <t xml:space="preserve">Ustawienie obrzeży betonowych 1,0*0,3*0,08 m, na ławie betonowej C12/15 z oporem  </t>
  </si>
  <si>
    <t xml:space="preserve">Ustawienie krawężników betonowych 1,0*0,3*0,2 m na ławie betonowej C16/20 z oporem </t>
  </si>
  <si>
    <t xml:space="preserve">Ustawienie krawężników kamiennych 1,0*0,3*0,2 m na ławie betonowej C16/20 z oporem </t>
  </si>
  <si>
    <t>Wymiana krawężnika kamiennego  1,0*0,3*0,2 m na ławie betonowej C16/20 z oporem wraz z rozbiórką.</t>
  </si>
  <si>
    <t>Wymiana krawężnika betonowego  1,0*0,3*0,2 m na ławie betonowej C16/20 z oporem wraz z rozbiórką.</t>
  </si>
  <si>
    <t>Wymiana obrzeża betonowego 1,0*0,3*0,08 m na ławie betonowej C12/15 wraz z rozbiórką.</t>
  </si>
  <si>
    <t>Regulacja krawężnika betonowego  1,0*0,3*0,2 m, kamiennego na ławie betonowej C16/20</t>
  </si>
  <si>
    <t>Regulacja obrzeży betonowych na ławie betonowej C12/15</t>
  </si>
  <si>
    <t>przełożenie płyt betonowych na podsypce cem-piask gr 4cm - wraz z rozbiórką</t>
  </si>
  <si>
    <t>przełożenie kostki betonowej na podsypce cem-piask gr 4cm - wraz z rozbiórką</t>
  </si>
  <si>
    <t>przełożenie kostki kamiennej na podsypce cem-piask gr do 10 cm - wraz z rozbiórka</t>
  </si>
  <si>
    <t>przełożenie kostki kamiennej na podbudowie z betonu C25/30 – (pierścienie rond) - wraz z rozbiórką</t>
  </si>
  <si>
    <t>płyty betonowe na podsypce cem-piask gr 4cm - wraz z rozbiórką</t>
  </si>
  <si>
    <t>kostkę betonowa gr. 6 cm na podsypce cem-piask gr 4cm - wraz z rozbiórką</t>
  </si>
  <si>
    <t>kostkę betonowa gr. 8 cm na podsypce cem-piask gr 4cm - wraz z rozbiórką</t>
  </si>
  <si>
    <t>kostkę kamienna na podbudowie z betonu C25/30 - wraz z rozbiórką</t>
  </si>
  <si>
    <t>Wymiana kratki ściekowej D-400</t>
  </si>
  <si>
    <t>Wymiana rusztu kratki ściekowej D-400</t>
  </si>
  <si>
    <t>Wymiana pokrywy studnii rewizyjnej typu ciężkiego klasy D-400, materiał Wykonawcy</t>
  </si>
  <si>
    <t>Wymiana kraty ściekowej z pierścieniem odciążającym i przykanalikiem, typu ciężkiego klasy D-400, materiał Wykonawcy</t>
  </si>
  <si>
    <t>Wymiana studni rewizyjnej o średnicy od Fi 1500mm do Fi 2000, komplet</t>
  </si>
  <si>
    <t>Koszenie traw i chwastów na poboczach dróg z ręcznym podkaszaniem przy znakach drogowych, słupkach prowadzących i pod barierami.</t>
  </si>
  <si>
    <t>Ręczne koszenie traw (separatory, zbiorniki, drzewka- krzewy, płotki herpetofauny, obiekty inżynierskie, ścieki przeciwskarpowe itp.)</t>
  </si>
  <si>
    <t>Montaż ochronnych barier drogowych wraz z kompletem elementów odblaskowych - materiał Wykonawcy</t>
  </si>
  <si>
    <t>Wymiana, naprawa drogowych barierek ochronnych typu U-11a, U-12a, błotochrony, dł. do 2 m - materiał Wykonawcy</t>
  </si>
  <si>
    <t>Pionowe znaki drogowe-słupki z rur stalowych (demontaż i montaż nowej rury). - materiał Wykonawcy</t>
  </si>
  <si>
    <t>Pionowe znaki drogowe- znaki zakazu, nakazu, ostrzegawcze, informacyjne i inne (demontaż i montaż) - materiał Wykonawcy</t>
  </si>
  <si>
    <t>Wymiana / naprawa znaku pionowego  (komplet) - znak z folii odblaskowej I generacji - materiał Wykonawcy</t>
  </si>
  <si>
    <t>Wymiana / naprawa znaku pionowego  (komplet) - znak z folii odblaskowej II generacji - materiał Wykonawcy</t>
  </si>
  <si>
    <t>Wymiana / naprawa znaku pionowego  (komplet) - znak z folii odblaskowej fluoresencyjnej - materiał Wykonawcy</t>
  </si>
  <si>
    <t>Wymiana  znaku pionowego  tarcza - znak z folii odblaskowej I generacji - materiał Wykonawcy</t>
  </si>
  <si>
    <t>Wymiana  znaku pionowego  tarcza - znak z folii odblaskowej II generacji - materiał Wykonawcy</t>
  </si>
  <si>
    <t>Wymiana  znaku pionowego  tarcza - znak z folii odblaskowej fluoresencyjnej - materiał Wykonawcy</t>
  </si>
  <si>
    <t>Wymiana  słupka do znaku pionowego - materiał Wykonawcy</t>
  </si>
  <si>
    <t>Wymiana tablicy drogowskazowej z folii odblaskowej - materiał Wykonawcy</t>
  </si>
  <si>
    <t>Uzupełnienie słupka prowadzącego samopionującego U-1 z elementem odblaskowym - materiał Wykonawcy</t>
  </si>
  <si>
    <t>GRUPA 1 - CZYSZCZENIE NAWIERZCHNI I SPRZĄTANIA PASA DROGOWEGO - opcja</t>
  </si>
  <si>
    <t>GRUPA 2 - KOSZENIE TRAW - opcja</t>
  </si>
  <si>
    <t>GRUPA 3 - REMONT OZNAKOWANIA I ELEMENTÓW BEZPIECZEŃSTWA RUCHU DROGOWEGO (BARIERY, SŁUPKI) - opcja</t>
  </si>
  <si>
    <t>GRUPA 4 - USŁUGI SPRZĘTOWE - opcja</t>
  </si>
  <si>
    <t>GRUPA 5 - Drobne usługi związane z naprawą i uprzątnięciem pasa drogowego - opcja</t>
  </si>
  <si>
    <t xml:space="preserve"> GRUPA 6 - Utrzymanie elementów korpusu drogowego - opcja</t>
  </si>
  <si>
    <t>OGÓŁEM CENA NETTO ZADANIA (suma poz. II+II opcja ):</t>
  </si>
  <si>
    <t>OGÓŁEM PODATEK VAT (suma poz VII+XI VII opcja+XI opcja):</t>
  </si>
  <si>
    <t>OGÓŁEM PODATEK VAT (8% od poz. II):</t>
  </si>
  <si>
    <t>OGÓŁEM PODATEK VAT (23% od poz. II):</t>
  </si>
  <si>
    <t>GRUPA 7 - ROBOTY PORZĄDKOWE I UTRZYMANIOWE NA OBIEKTACH MOSTOWYCH</t>
  </si>
  <si>
    <t>Nr SST        
Nr CPV</t>
  </si>
  <si>
    <t>I.7.1</t>
  </si>
  <si>
    <t>D-01.02.05</t>
  </si>
  <si>
    <t>I.7.2</t>
  </si>
  <si>
    <t xml:space="preserve">M – 22.63.01.a
M – 25.63.01
M – 26.63.01. </t>
  </si>
  <si>
    <t>I.7.3</t>
  </si>
  <si>
    <t>I.7.4</t>
  </si>
  <si>
    <t>I.7.5</t>
  </si>
  <si>
    <t>I.7.6</t>
  </si>
  <si>
    <t>I.7.7</t>
  </si>
  <si>
    <t>I.7.8</t>
  </si>
  <si>
    <t>I.7.9</t>
  </si>
  <si>
    <t>I.7.10</t>
  </si>
  <si>
    <t>I.7.11</t>
  </si>
  <si>
    <t>D-01.02.06</t>
  </si>
  <si>
    <t>I.7.12</t>
  </si>
  <si>
    <t>I.7.13</t>
  </si>
  <si>
    <t>I.7.14</t>
  </si>
  <si>
    <t>I.7.15</t>
  </si>
  <si>
    <t>I.7.16</t>
  </si>
  <si>
    <t>Karczowanie krzewów i zagajników na rowach w obrębie mostów i przepustów</t>
  </si>
  <si>
    <r>
      <t>m</t>
    </r>
    <r>
      <rPr>
        <vertAlign val="superscript"/>
        <sz val="11"/>
        <rFont val="Arial"/>
        <family val="2"/>
        <charset val="238"/>
      </rPr>
      <t>2</t>
    </r>
  </si>
  <si>
    <t>Oczyszczenie z piasku, błota i innych zanieczyszczeń elementów mostów z utylizacją odpadów:</t>
  </si>
  <si>
    <t xml:space="preserve"> - ław podłożyskowych</t>
  </si>
  <si>
    <t>- łożysk stałych i ruchomych (konserwacja)</t>
  </si>
  <si>
    <t>- schodów i ścieków naskarpowych</t>
  </si>
  <si>
    <t>- mycie i czyszczenie ekranów akustycznych</t>
  </si>
  <si>
    <t>Usunięcie zatorów z kamieni w korycie rzeki pod mostem</t>
  </si>
  <si>
    <r>
      <t>m</t>
    </r>
    <r>
      <rPr>
        <vertAlign val="superscript"/>
        <sz val="11"/>
        <rFont val="Arial"/>
        <family val="2"/>
        <charset val="238"/>
      </rPr>
      <t>3</t>
    </r>
  </si>
  <si>
    <t>CENA NETTO ZADANIA (suma poz. I.7.1do poz I.7.16):</t>
  </si>
  <si>
    <t>PODATEK VAT (8% od poz. I.7.1do poz I.7.16):</t>
  </si>
  <si>
    <t>CENA BRUTTO (suma poz.I.7.1do poz I.7.16):</t>
  </si>
  <si>
    <t>I.7.17</t>
  </si>
  <si>
    <t xml:space="preserve">D-03.01.03. </t>
  </si>
  <si>
    <t>Odmulenie części przelotowej:</t>
  </si>
  <si>
    <t>- przepust o średnicy do 60 cm</t>
  </si>
  <si>
    <t>- przepust o średnicy do 80 cm</t>
  </si>
  <si>
    <t>- przepust o średnicy do 100 cm</t>
  </si>
  <si>
    <t>- przepust o średnicy do 125 cm</t>
  </si>
  <si>
    <t>- przepust o średnicy do 150 cm</t>
  </si>
  <si>
    <t>- przepust o średnicy do 200 cm</t>
  </si>
  <si>
    <t>Udrożnienie  wodnicy, ścięcie poboczy w obrębie Przepustów (wykop w gruncie kat. I - IV z wywiezieniem urobku)</t>
  </si>
  <si>
    <t>CENA NETTO ZADANIA (suma poz. I.7.17):</t>
  </si>
  <si>
    <t>PODATEK VAT (23% od poz. I.7.17:</t>
  </si>
  <si>
    <t>CENA BRUTTO (suma poz.I.7.17):</t>
  </si>
  <si>
    <t>OGÓŁEM CENA NETTO ZADANIA:</t>
  </si>
  <si>
    <t xml:space="preserve">OGÓŁEM PODATEK VAT </t>
  </si>
  <si>
    <t>OGÓŁEM CENA BRUTTO</t>
  </si>
  <si>
    <t>OGÓŁEM CENA NETTO ZADANIA (suma podstawa+opcja ):</t>
  </si>
  <si>
    <t>OGÓŁEM PODATEK VAT ):</t>
  </si>
  <si>
    <t>OGÓŁEM CENA BRUTTO :</t>
  </si>
  <si>
    <t>OGÓŁEM CENA BRUTTO:</t>
  </si>
  <si>
    <t>GRUPA 8 - DROBNE REMONTY MOSTÓW I PRZEPUSTÓW</t>
  </si>
  <si>
    <t>I.8.1</t>
  </si>
  <si>
    <t xml:space="preserve">D-06.01.01b </t>
  </si>
  <si>
    <t>Naprawa i uzupełnienie umocnień skarp i stożków nasypów (brukiem, trylinką, płytami ażurowymi itp.) na podsypce cem.-piask. gr. 10 cm (materiał Wykonawcy)</t>
  </si>
  <si>
    <t>I.8.2</t>
  </si>
  <si>
    <t xml:space="preserve">D-03.01.05a </t>
  </si>
  <si>
    <t>Uzupełnienie ubytków betonu w części przelotowej i w ściankach czołowych przepustów betonem klasy C25/30</t>
  </si>
  <si>
    <t>I.8.3</t>
  </si>
  <si>
    <t>Uzupełnienie ubytków betonu konstrukcji nośnej i elementów wyposażenia mostu betonem klasy C30/37 gr do 10cm wraz z zabezpieczeniem antykorozyjnym zbrojenia</t>
  </si>
  <si>
    <t>I.8.4</t>
  </si>
  <si>
    <t>Uzupełnienie ubytków betonu konstrukcji nośnej i elementów wyposażenia mostu zaprawami niskoskurczowymi PCC wraz z abezpieczeniem antykorozyjnym zbrojenia</t>
  </si>
  <si>
    <t>I.8.5</t>
  </si>
  <si>
    <t>Umocnienie wlotu i wylotu przepustu narzutem kamiennym na zaprawie cementowej (kamień łamany gruby i średni)</t>
  </si>
  <si>
    <t>I.8.6</t>
  </si>
  <si>
    <t>D-01.02.04</t>
  </si>
  <si>
    <t>Rozbiórka zniszczonych betonowych ścianek czołowych przepustów z ich odkopaniem i zasypaniem wykopów (grunt kat. II-IV) - materiał z rozbiórki stanowi własność Wykonawcy</t>
  </si>
  <si>
    <t>I.8.7</t>
  </si>
  <si>
    <t xml:space="preserve">Wykonanie ścianki czołowej przepustu z kamienia łamanego w koszach gabionowych. </t>
  </si>
  <si>
    <t>I.8.8</t>
  </si>
  <si>
    <t xml:space="preserve">Wykonanie zbrojonej ścianki czołowej przepustu z betonu klasy C25/30. </t>
  </si>
  <si>
    <t>Wymiana uszkodzonych elementów części przelotowej przepustów rurowych o średnicy:</t>
  </si>
  <si>
    <t>I.8.9</t>
  </si>
  <si>
    <t>do Ø 60 cm</t>
  </si>
  <si>
    <t>I.8.10</t>
  </si>
  <si>
    <t>- Ø 80 cm</t>
  </si>
  <si>
    <t>I.8.11</t>
  </si>
  <si>
    <t>- Ø 100 cm</t>
  </si>
  <si>
    <t>I.8.12</t>
  </si>
  <si>
    <t>- Ø 125 cm</t>
  </si>
  <si>
    <t>I.8.13</t>
  </si>
  <si>
    <t>- Ø 150 cm</t>
  </si>
  <si>
    <t>I.8.14</t>
  </si>
  <si>
    <t>- Ø 200 cm</t>
  </si>
  <si>
    <t>I.8.15</t>
  </si>
  <si>
    <t>Dosunięcie i utwardzenie w prawidłowej pozycji rur o średnicy do150cm</t>
  </si>
  <si>
    <t>I.8.16</t>
  </si>
  <si>
    <t>Ręczne zasypanie wnęk za ściankami przepustu pospółką, zagęszczenie warstwami gr 20cm</t>
  </si>
  <si>
    <t>I.8.17</t>
  </si>
  <si>
    <t>Wykonanie zabezpieczeń robót przed napływem wody z desek gr32 mm łączonych na styk</t>
  </si>
  <si>
    <t>I.8.18</t>
  </si>
  <si>
    <t>M – 13.01.00</t>
  </si>
  <si>
    <t>Naprawa zniszczonych elementów części przelotowej przepustów wylewanych na mokro (ramowych, sklepionych, itp.) betonem klasy C25/30 - materiał z rozbiórki stanowi własność Wykonawcy</t>
  </si>
  <si>
    <t>I.8.19</t>
  </si>
  <si>
    <t>D-14.02.01.</t>
  </si>
  <si>
    <t>Zabezpieczenie antykorozyjne  uszkodzonych ocynkowanych miejscowo blach falistych przepustów (oczyszczenie z korozji, uzupeł- nienie ubytków, oraz wykonanie nowej powłoki)</t>
  </si>
  <si>
    <t xml:space="preserve">D-08.05.01 </t>
  </si>
  <si>
    <t>Naprawa zniszczonych ścieków skarpowych:</t>
  </si>
  <si>
    <t>I.8.20</t>
  </si>
  <si>
    <t>D-08.05.02</t>
  </si>
  <si>
    <t>Rozbiórka zniszczonych elementów</t>
  </si>
  <si>
    <t>I.8.21</t>
  </si>
  <si>
    <t>D-08.05.03</t>
  </si>
  <si>
    <t>Przełożenie ścieku naskarpowego</t>
  </si>
  <si>
    <t>I.8.22</t>
  </si>
  <si>
    <t>D-08.05.01.10</t>
  </si>
  <si>
    <t>Ułożenie ścieku z betonowych elementów prefabrykowanych gr. 15 cm na uprzednio przygotowanym podłożu z betonu B-15</t>
  </si>
  <si>
    <t>Naprawa elementów powierzchniowego odwodnienia mostu:</t>
  </si>
  <si>
    <t>I.8.23</t>
  </si>
  <si>
    <t>Wymiana uszkodzonej rury kolektora deszczowego Ø 150-300mm</t>
  </si>
  <si>
    <t>I.8.24</t>
  </si>
  <si>
    <t>Wymiana uszkodzonego przykanalika z rur PCV</t>
  </si>
  <si>
    <t>I.8.25</t>
  </si>
  <si>
    <t>M - 22.51.21.12</t>
  </si>
  <si>
    <t>Uzupełnienie ubytków betonu konstrukcji nośnej i elementów wyposażenia mostu zaprawami niskoskurczowymi PCC wraz z zabezpieczeniem antykorozyjnym zbrojenia</t>
  </si>
  <si>
    <t>I.8.26</t>
  </si>
  <si>
    <t>M-30.20.00.00</t>
  </si>
  <si>
    <t>Zabezpieczenie antykorozyjne powierzchni betonowych</t>
  </si>
  <si>
    <t>Balustrady mostowe</t>
  </si>
  <si>
    <t>I.8.27</t>
  </si>
  <si>
    <t>Demontaż i utylizacja zużytej, zakup i ustawienie nowej  stalowej balustrady mostowej z rur, kątowników lub płaskowników</t>
  </si>
  <si>
    <t>I.8.28</t>
  </si>
  <si>
    <t>Demontaż i utylizacja zużytej, zakup i ustawienie nowej aluminiowej balustrady mostowej z rur, kątowników lub płaskowników</t>
  </si>
  <si>
    <t>I.8.29</t>
  </si>
  <si>
    <t>Remont elementów betonowo-stalowej  balustrady mostowej (słupki betonowe, przeciągi stalowe)</t>
  </si>
  <si>
    <t>Zabezpieczenie antykorozyjne stalowych elementów balustrady mostowej:</t>
  </si>
  <si>
    <t>I.8.30</t>
  </si>
  <si>
    <t>Mechaniczne oczyszczenie elementów balustrady do stopnia czystości Sa-3 wg PN-ISO 8501-1</t>
  </si>
  <si>
    <t>ton</t>
  </si>
  <si>
    <t>I.8.31</t>
  </si>
  <si>
    <t>Gruntowanie farbami epoksydowymi ręczne lub natryskiem bezpowietrznym - gr. powłoki 150µm</t>
  </si>
  <si>
    <t>I.8.32</t>
  </si>
  <si>
    <t>Malowanie natryskiem pneumatycznym farbami akrylowymi lub poliuretanowymi (2 w-wy), gr. powłoki 250µm</t>
  </si>
  <si>
    <t>I.8.33</t>
  </si>
  <si>
    <t>Usuwanie graffiti z przyczółków i filarów mostu</t>
  </si>
  <si>
    <t>I.8.34</t>
  </si>
  <si>
    <t>Zabezpieczanie powierzchni przyczółków i filarów mostu farbami anty graffiti</t>
  </si>
  <si>
    <t>D-07.05.02</t>
  </si>
  <si>
    <t>Demontaż i ustawienie barier energochłonnych (materiał Wykonawcy) typu:</t>
  </si>
  <si>
    <t>I.8.35</t>
  </si>
  <si>
    <t>D-07.05.03</t>
  </si>
  <si>
    <t xml:space="preserve">Bariera  drogowa </t>
  </si>
  <si>
    <t>I.8.36</t>
  </si>
  <si>
    <t xml:space="preserve">Bariera  mostowa </t>
  </si>
  <si>
    <t>I.8.37</t>
  </si>
  <si>
    <t>Demontaż barier U11b w obrębie obiektów mostowych</t>
  </si>
  <si>
    <t>I.8.38</t>
  </si>
  <si>
    <t>Zakup i montaż barier U11b w obrębie obiektów mostowch</t>
  </si>
  <si>
    <t>I.8.39</t>
  </si>
  <si>
    <t xml:space="preserve">M-30.05.02.51.  </t>
  </si>
  <si>
    <t>Wykonanie nawierzchni na chodniku z powłoki poliuratenowo-epoksydowej</t>
  </si>
  <si>
    <t>I.8.40</t>
  </si>
  <si>
    <t>Wykonanie nawierzchni na chodniku powłoka na bazie bitumu</t>
  </si>
  <si>
    <t>I.8.41</t>
  </si>
  <si>
    <t>D-05.03.15</t>
  </si>
  <si>
    <t xml:space="preserve">Wypełnienie szczelin w nawierzchni masą zalewową po ich uprzednim oczyszczeniu  </t>
  </si>
  <si>
    <t>I.8.42</t>
  </si>
  <si>
    <t>Rozebranie i uzupełnie ubytków elementów chodnika w obrębie mostu w zakresie podbudowy w-wa kruszywa o gr. warstwy do 10cm (materiał staraniem Wykonawcy)</t>
  </si>
  <si>
    <t>I.8.43</t>
  </si>
  <si>
    <t>Rozebranie i uzupełnie ubytków elementów chodnika w obrębie mostu w zakresie krawężników (materiał staraniem Wykonawcy)</t>
  </si>
  <si>
    <t>I.8.44</t>
  </si>
  <si>
    <t>Rozebranie i uzupełnie ubytków elementów chodnika w obrębie mostu w zakresie obrzeży (materiał staraniem Wykonawcy)</t>
  </si>
  <si>
    <t>I.8.45</t>
  </si>
  <si>
    <t xml:space="preserve">Rozebranie i uzupełnie ubytków elementów chodnika w obrębie mostu w zakresie nawierzchni z kostki betonowej gr 6-8cm (materiał staraniem Wykonawcy) </t>
  </si>
  <si>
    <t>I.8.46</t>
  </si>
  <si>
    <t>Rozebranie i uzupełnie ubytków elementów chodnika w obrębie mostu w zakresie  nawierzchni z płyt betonowych gr 5-7cm  (materiał staraniem Wykonawcy)</t>
  </si>
  <si>
    <t>I.8.47</t>
  </si>
  <si>
    <t>Rozebranie i uzupełnie ubytków elementów chodnika w obrębie mostu w zakresie  nawierzchni z betonu asfaltowego  (materiał staraniem Wykonawcy)</t>
  </si>
  <si>
    <t>I.8.48</t>
  </si>
  <si>
    <t>Remont części przelotowej przepustów sklepionych wraz z uzupełnieniem kamieni                w ścianach i sklepieniu</t>
  </si>
  <si>
    <t>I.8.49</t>
  </si>
  <si>
    <t>Umocnienia skarp narzutem kamiennym luzem w obrębie mostów i przepustów kamień łamany gruby i średni)</t>
  </si>
  <si>
    <t>I.8.50</t>
  </si>
  <si>
    <t>Uzupełnienie umocnień stożków mostów, wlotów i wylotów przepustów elementami betonowymi lub kamiennymi gr 15cm</t>
  </si>
  <si>
    <t>I.8.51</t>
  </si>
  <si>
    <t>Mechaniczne uzupełnienie nasypu gruntem przepuszczalnym z dokopu z zagęszczeniem warstwami - materiał staraniem Wykonawcy</t>
  </si>
  <si>
    <r>
      <t>m</t>
    </r>
    <r>
      <rPr>
        <vertAlign val="superscript"/>
        <sz val="12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</si>
  <si>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CENA NETTO(suma od poz. I.8.1 do poz I.8.51 ):</t>
  </si>
  <si>
    <t>PODATEK VAT (23% od poz. I.8.1 do poz I.8.51):</t>
  </si>
  <si>
    <t>CENA BRUTTO (suma od poz. I.8.1 do poz I.8.51 ):</t>
  </si>
  <si>
    <t>GRUPA 7 - ROBOTY PORZĄDKOWE I UTRZYMANIOWE NA OBIEKTACH MOSTOWYCH - opcja</t>
  </si>
  <si>
    <t>GRUPA 8 - DROBNE REMONTY MOSTÓW I PRZEPUSTÓW - opcja</t>
  </si>
  <si>
    <t>Zamawiający wymaga aby cena jednostkowa w zakresie zamówienia podstawowego i zamówienia w ramach opcji była taka sama tzn. nie może się ona różnić co do wartości w zakresie danej grupy. W przypadku zaproponowania różnych cen jednostkowych w zakresie zamówienia podstawowego i zamówienia w ramach opcji dla danej grupy zamawiający odrzuci ofertę jako niezgodną z SWZ.</t>
  </si>
  <si>
    <t>TABELA ELEMENTÓW ROZLICZENIOWYCH - 2026 ROK</t>
  </si>
  <si>
    <t>roboczo
godz.</t>
  </si>
  <si>
    <r>
      <t>m</t>
    </r>
    <r>
      <rPr>
        <vertAlign val="superscript"/>
        <sz val="12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</si>
  <si>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x</t>
  </si>
  <si>
    <t>Kompleksowe letnie utrzymanie dróg wojewódzkich na terenie województwa podkarpackiego w 2026 r. - cz.4- RDW Łańcut</t>
  </si>
  <si>
    <t>Kompleksowe letnie utrzymanie dróg wojewódzkich na terenie województwa podkarpackiego w 2026 r. - cz. 4- RDW Łańcut</t>
  </si>
  <si>
    <t>Kompleksowe letnie utrzymanie dróg wojewódzkich na terenie województwa podkarpackiego w 2026 r. - cz. 4  - RDW Łańcut</t>
  </si>
  <si>
    <r>
      <t>- nawierzchni jezdni i chodników (dwukrotne)
(2razy x 10046,40m2 = 20092,80m2 )
Termin realizacji:
Etap I od podpisania umowy do 30.06.2025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Etap II od 01.07.2025 do 31.10.2025</t>
    </r>
  </si>
  <si>
    <t>- wpustów ściekowych i rur odpływowych
(2razy x 174szt. = 348szt. )
Etap I od podpisania umowy do 30.06.2025
Etap II od 01.07.2025 do 31.10.2025</t>
  </si>
  <si>
    <t>- dylatacji i koryt ściekowych
(2razy x 296m2 = 592m2m2 )
Etap I od podpisania umowy do 30.06.2025
Etap II od 01.07.2025 do 31.10.2025</t>
  </si>
  <si>
    <r>
      <t xml:space="preserve">-balustrad mostowych i barier energochłonnych
Etap I od podpisania umowy do 30.06.2025
</t>
    </r>
    <r>
      <rPr>
        <strike/>
        <sz val="11"/>
        <rFont val="Arial"/>
        <family val="2"/>
        <charset val="238"/>
      </rPr>
      <t>Etap II od 01.07.2025 do 31.10.2025</t>
    </r>
  </si>
  <si>
    <t>Usunięcie zarośli, krzewów, odrostów drzew z odwozem i utylizacją (2x)
(2 x ilość = łącznie )
Termin realizacji:
Etap I od podpisania umowy do 30.06.2025
Etap II od 01.07.2025 do 31.10.2025</t>
  </si>
  <si>
    <t>Czyszczenie koryta cieku z odwozem i utylizacją (2x)
(2 x ilość = łącznie )
Termin realizacji:
Etap I od podpisania umowy do 30.06.2025
Etap II od 01.07.2025 do 31.10.2025</t>
  </si>
  <si>
    <t xml:space="preserve">Usunięcie zatorów z pni, gałęzi i drągowizny na rowach w obrębie przepustów (lub filarów mostowych)  z odwozem i utylizacją
</t>
  </si>
  <si>
    <t>Koszenie traw w obrębie obiektów mostowych (na stożkach i skarpach nasypu 10m przed i za mostem na szerokości mostu + 5m od krawędzi stopy skarpy) z odwozem i utylizacją (2x)
(2 x 24810,00m2 = 49620,00m2 )
Termin realizacji:
Etap I od podpisania umowy do 30.06.2025
Etap II od 01.07.2025 do 31.10.2025</t>
  </si>
  <si>
    <t>Zbieranie śmieci w obrębie obiektów mostowych  i ich utylizacja na koszt wykonawcy robót z odwozem i utylizacją (2x)
(2 x 3672,00m2 = 7344,00m2 )
Termin realizacji:
Etap I od podpisania umowy do 30.06.2025
Etap II od 01.07.2025 do 31.10.2025</t>
  </si>
  <si>
    <t>- przepust sklepiony</t>
  </si>
  <si>
    <t>Kompleksowe letnie utrzymanie dróg wojewódzkich na terenie województwa podkarpackiego w 2026 r. - cz.  4  - RDW Łańcut</t>
  </si>
  <si>
    <t xml:space="preserve">Demontaż oraz ponowne ustawienie ochronnych barier drogowych (stalowe, linowe), wraz z uzupełnieniem
brakujących elementów (U1b, śruby, łączniki, zakończenia) – materiał Wykonawcy” </t>
  </si>
  <si>
    <t>I.8.52</t>
  </si>
  <si>
    <t>OGÓŁEM CENA NETTO ZADANIA (suma zakres podstawowy+opcja):</t>
  </si>
  <si>
    <t>OGÓŁEM PODATEK VAT (suma zakres podstawowy+opcja):</t>
  </si>
  <si>
    <t>OGÓŁEM CENA BRUTTO(suma zakres podstawowy+opcja):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</si>
</sst>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_ ;\-#,##0.00\ "/>
  </numFmts>
  <fonts count="37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name val="Arial CE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2" fillId="0" borderId="0"/>
    <xf numFmtId="0" fontId="5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8" fillId="0" borderId="0"/>
    <xf numFmtId="0" fontId="2" fillId="0" borderId="0"/>
    <xf numFmtId="0" fontId="20" fillId="5" borderId="0" applyNumberFormat="0" applyBorder="0" applyAlignment="0" applyProtection="0"/>
    <xf numFmtId="0" fontId="23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694">
    <xf numFmtId="0" fontId="0" fillId="0" borderId="0" xfId="0"/>
    <xf numFmtId="4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1" fontId="10" fillId="0" borderId="14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10" fillId="0" borderId="37" xfId="0" applyNumberFormat="1" applyFont="1" applyBorder="1" applyAlignment="1">
      <alignment vertical="center"/>
    </xf>
    <xf numFmtId="2" fontId="10" fillId="0" borderId="14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vertical="center"/>
    </xf>
    <xf numFmtId="2" fontId="10" fillId="0" borderId="15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2" fontId="10" fillId="0" borderId="26" xfId="0" applyNumberFormat="1" applyFont="1" applyBorder="1" applyAlignment="1">
      <alignment vertical="center"/>
    </xf>
    <xf numFmtId="2" fontId="10" fillId="0" borderId="43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4" fontId="10" fillId="0" borderId="44" xfId="0" applyNumberFormat="1" applyFont="1" applyBorder="1" applyAlignment="1">
      <alignment horizontal="center" vertical="center"/>
    </xf>
    <xf numFmtId="4" fontId="10" fillId="0" borderId="45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vertical="center"/>
    </xf>
    <xf numFmtId="2" fontId="10" fillId="0" borderId="42" xfId="0" applyNumberFormat="1" applyFont="1" applyBorder="1" applyAlignment="1">
      <alignment horizontal="left" vertical="center" wrapText="1"/>
    </xf>
    <xf numFmtId="2" fontId="10" fillId="0" borderId="42" xfId="0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vertical="center" wrapText="1"/>
    </xf>
    <xf numFmtId="2" fontId="9" fillId="0" borderId="24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vertical="center"/>
    </xf>
    <xf numFmtId="2" fontId="13" fillId="0" borderId="5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3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0" fillId="2" borderId="0" xfId="0" applyNumberForma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0" fontId="13" fillId="0" borderId="0" xfId="1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3" fontId="10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10" fillId="4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center"/>
    </xf>
    <xf numFmtId="4" fontId="9" fillId="4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2" fontId="25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3" fontId="10" fillId="0" borderId="20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 wrapText="1"/>
    </xf>
    <xf numFmtId="2" fontId="1" fillId="0" borderId="51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4" fontId="9" fillId="0" borderId="21" xfId="0" applyNumberFormat="1" applyFont="1" applyBorder="1" applyAlignment="1">
      <alignment horizontal="center" vertical="center"/>
    </xf>
    <xf numFmtId="2" fontId="9" fillId="0" borderId="4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17" fillId="0" borderId="51" xfId="1" applyFont="1" applyBorder="1" applyAlignment="1">
      <alignment vertical="center" wrapText="1"/>
    </xf>
    <xf numFmtId="0" fontId="29" fillId="0" borderId="51" xfId="0" applyFont="1" applyBorder="1" applyAlignment="1">
      <alignment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9" fillId="2" borderId="0" xfId="0" applyNumberFormat="1" applyFon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3" fontId="30" fillId="0" borderId="0" xfId="0" applyNumberFormat="1" applyFont="1" applyAlignment="1">
      <alignment horizontal="center" vertical="center"/>
    </xf>
    <xf numFmtId="3" fontId="30" fillId="0" borderId="0" xfId="0" applyNumberFormat="1" applyFont="1"/>
    <xf numFmtId="3" fontId="13" fillId="0" borderId="44" xfId="0" applyNumberFormat="1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left" vertical="center" wrapText="1"/>
    </xf>
    <xf numFmtId="3" fontId="10" fillId="0" borderId="4" xfId="1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4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6" fillId="3" borderId="0" xfId="1" applyFont="1" applyFill="1" applyAlignment="1">
      <alignment vertical="center" wrapText="1"/>
    </xf>
    <xf numFmtId="0" fontId="16" fillId="4" borderId="0" xfId="1" applyFont="1" applyFill="1" applyAlignment="1">
      <alignment vertical="center" wrapText="1"/>
    </xf>
    <xf numFmtId="0" fontId="13" fillId="0" borderId="44" xfId="0" applyFont="1" applyBorder="1" applyAlignment="1">
      <alignment horizontal="left" vertical="center" wrapText="1"/>
    </xf>
    <xf numFmtId="0" fontId="13" fillId="0" borderId="42" xfId="0" applyFont="1" applyBorder="1" applyAlignment="1">
      <alignment horizontal="left" vertical="center" wrapText="1"/>
    </xf>
    <xf numFmtId="2" fontId="13" fillId="0" borderId="43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2" fontId="12" fillId="0" borderId="46" xfId="0" applyNumberFormat="1" applyFont="1" applyBorder="1" applyAlignment="1">
      <alignment horizontal="center" vertical="center" wrapText="1"/>
    </xf>
    <xf numFmtId="4" fontId="13" fillId="0" borderId="46" xfId="0" applyNumberFormat="1" applyFont="1" applyBorder="1" applyAlignment="1">
      <alignment horizontal="center" vertical="center"/>
    </xf>
    <xf numFmtId="4" fontId="12" fillId="0" borderId="46" xfId="0" applyNumberFormat="1" applyFont="1" applyBorder="1" applyAlignment="1">
      <alignment horizontal="center" vertical="center"/>
    </xf>
    <xf numFmtId="2" fontId="30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24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/>
    </xf>
    <xf numFmtId="4" fontId="27" fillId="0" borderId="54" xfId="0" applyNumberFormat="1" applyFont="1" applyBorder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3" fontId="13" fillId="0" borderId="4" xfId="1" applyNumberFormat="1" applyFont="1" applyBorder="1" applyAlignment="1">
      <alignment horizontal="center" vertical="center" wrapText="1"/>
    </xf>
    <xf numFmtId="0" fontId="13" fillId="0" borderId="4" xfId="12" applyFont="1" applyBorder="1" applyAlignment="1">
      <alignment horizontal="left" vertical="center" wrapText="1"/>
    </xf>
    <xf numFmtId="3" fontId="13" fillId="0" borderId="20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2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2" fontId="9" fillId="0" borderId="36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3" fontId="13" fillId="0" borderId="4" xfId="1" applyNumberFormat="1" applyFont="1" applyBorder="1" applyAlignment="1">
      <alignment horizontal="left" vertical="center" wrapText="1"/>
    </xf>
    <xf numFmtId="2" fontId="13" fillId="0" borderId="15" xfId="0" applyNumberFormat="1" applyFont="1" applyBorder="1" applyAlignment="1">
      <alignment horizontal="left" vertical="center" wrapText="1"/>
    </xf>
    <xf numFmtId="4" fontId="9" fillId="0" borderId="45" xfId="0" applyNumberFormat="1" applyFont="1" applyBorder="1" applyAlignment="1">
      <alignment horizontal="center" vertical="center"/>
    </xf>
    <xf numFmtId="2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horizontal="center" vertical="center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4" fillId="0" borderId="44" xfId="0" applyFont="1" applyBorder="1" applyAlignment="1" applyProtection="1">
      <alignment horizontal="center" vertical="center" wrapText="1"/>
      <protection locked="0"/>
    </xf>
    <xf numFmtId="3" fontId="14" fillId="0" borderId="44" xfId="0" applyNumberFormat="1" applyFont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Border="1" applyAlignment="1" applyProtection="1">
      <alignment horizontal="center" vertical="center"/>
      <protection locked="0"/>
    </xf>
    <xf numFmtId="4" fontId="14" fillId="0" borderId="4" xfId="0" applyNumberFormat="1" applyFont="1" applyBorder="1" applyAlignment="1" applyProtection="1">
      <alignment horizontal="center" vertical="center"/>
      <protection locked="0"/>
    </xf>
    <xf numFmtId="4" fontId="14" fillId="0" borderId="42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vertical="center"/>
      <protection locked="0"/>
    </xf>
    <xf numFmtId="3" fontId="0" fillId="0" borderId="0" xfId="0" applyNumberFormat="1" applyAlignment="1" applyProtection="1">
      <alignment horizontal="center" vertical="center" wrapText="1"/>
      <protection locked="0"/>
    </xf>
    <xf numFmtId="0" fontId="0" fillId="0" borderId="45" xfId="0" applyBorder="1"/>
    <xf numFmtId="0" fontId="0" fillId="0" borderId="4" xfId="0" applyBorder="1"/>
    <xf numFmtId="0" fontId="0" fillId="0" borderId="21" xfId="0" applyBorder="1"/>
    <xf numFmtId="0" fontId="0" fillId="0" borderId="42" xfId="0" applyBorder="1"/>
    <xf numFmtId="0" fontId="0" fillId="0" borderId="23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2" fontId="10" fillId="0" borderId="43" xfId="0" applyNumberFormat="1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3" fillId="0" borderId="44" xfId="1" applyFont="1" applyBorder="1" applyAlignment="1" applyProtection="1">
      <alignment vertical="top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Border="1" applyAlignment="1" applyProtection="1">
      <alignment horizontal="center" vertical="center" wrapText="1"/>
      <protection locked="0"/>
    </xf>
    <xf numFmtId="2" fontId="10" fillId="0" borderId="20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3" fillId="0" borderId="4" xfId="1" applyFont="1" applyBorder="1" applyAlignment="1" applyProtection="1">
      <alignment vertical="top" wrapText="1"/>
      <protection locked="0"/>
    </xf>
    <xf numFmtId="0" fontId="13" fillId="0" borderId="4" xfId="1" applyFont="1" applyBorder="1" applyAlignment="1" applyProtection="1">
      <alignment horizontal="center"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 wrapText="1"/>
      <protection locked="0"/>
    </xf>
    <xf numFmtId="0" fontId="33" fillId="0" borderId="4" xfId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49" fontId="13" fillId="0" borderId="4" xfId="1" applyNumberFormat="1" applyFont="1" applyBorder="1" applyAlignment="1" applyProtection="1">
      <alignment horizontal="left" vertical="center" wrapText="1"/>
      <protection locked="0"/>
    </xf>
    <xf numFmtId="0" fontId="13" fillId="0" borderId="4" xfId="0" quotePrefix="1" applyFont="1" applyBorder="1" applyAlignment="1" applyProtection="1">
      <alignment horizontal="left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49" fontId="13" fillId="0" borderId="4" xfId="1" applyNumberFormat="1" applyFont="1" applyBorder="1" applyAlignment="1" applyProtection="1">
      <alignment horizontal="left" wrapText="1"/>
      <protection locked="0"/>
    </xf>
    <xf numFmtId="49" fontId="13" fillId="0" borderId="4" xfId="1" applyNumberFormat="1" applyFont="1" applyBorder="1" applyAlignment="1" applyProtection="1">
      <alignment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wrapText="1"/>
      <protection locked="0"/>
    </xf>
    <xf numFmtId="49" fontId="13" fillId="0" borderId="4" xfId="0" applyNumberFormat="1" applyFont="1" applyBorder="1" applyAlignment="1" applyProtection="1">
      <alignment vertical="center" wrapText="1"/>
      <protection locked="0"/>
    </xf>
    <xf numFmtId="49" fontId="13" fillId="0" borderId="4" xfId="0" applyNumberFormat="1" applyFont="1" applyBorder="1" applyAlignment="1" applyProtection="1">
      <alignment vertical="top" wrapText="1"/>
      <protection locked="0"/>
    </xf>
    <xf numFmtId="0" fontId="34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 wrapText="1"/>
      <protection locked="0"/>
    </xf>
    <xf numFmtId="2" fontId="10" fillId="0" borderId="22" xfId="0" applyNumberFormat="1" applyFont="1" applyBorder="1" applyAlignment="1" applyProtection="1">
      <alignment horizontal="center" vertic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left" vertical="center" wrapText="1"/>
      <protection locked="0"/>
    </xf>
    <xf numFmtId="4" fontId="14" fillId="0" borderId="42" xfId="0" applyNumberFormat="1" applyFont="1" applyBorder="1" applyAlignment="1" applyProtection="1">
      <alignment horizontal="center" vertical="center" wrapText="1"/>
      <protection locked="0"/>
    </xf>
    <xf numFmtId="2" fontId="10" fillId="0" borderId="14" xfId="0" applyNumberFormat="1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33" fillId="0" borderId="42" xfId="1" applyFont="1" applyBorder="1" applyAlignment="1" applyProtection="1">
      <alignment horizontal="center" vertical="center" wrapText="1"/>
      <protection locked="0"/>
    </xf>
    <xf numFmtId="0" fontId="13" fillId="0" borderId="42" xfId="1" applyFont="1" applyBorder="1" applyAlignment="1" applyProtection="1">
      <alignment vertical="top" wrapText="1"/>
      <protection locked="0"/>
    </xf>
    <xf numFmtId="2" fontId="10" fillId="0" borderId="30" xfId="0" applyNumberFormat="1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49" fontId="13" fillId="0" borderId="44" xfId="1" applyNumberFormat="1" applyFont="1" applyBorder="1" applyAlignment="1" applyProtection="1">
      <alignment horizontal="left" vertical="center" wrapText="1"/>
      <protection locked="0"/>
    </xf>
    <xf numFmtId="0" fontId="0" fillId="0" borderId="44" xfId="0" applyBorder="1"/>
    <xf numFmtId="0" fontId="34" fillId="0" borderId="42" xfId="0" applyFont="1" applyBorder="1" applyAlignment="1" applyProtection="1">
      <alignment horizontal="left" vertical="center"/>
      <protection locked="0"/>
    </xf>
    <xf numFmtId="49" fontId="13" fillId="0" borderId="42" xfId="1" applyNumberFormat="1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/>
      <protection locked="0"/>
    </xf>
    <xf numFmtId="49" fontId="13" fillId="0" borderId="44" xfId="1" applyNumberFormat="1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center" vertical="center"/>
      <protection locked="0"/>
    </xf>
    <xf numFmtId="49" fontId="13" fillId="0" borderId="42" xfId="1" applyNumberFormat="1" applyFont="1" applyBorder="1" applyAlignment="1" applyProtection="1">
      <alignment vertical="top" wrapText="1"/>
      <protection locked="0"/>
    </xf>
    <xf numFmtId="0" fontId="33" fillId="0" borderId="15" xfId="1" applyFont="1" applyBorder="1" applyAlignment="1" applyProtection="1">
      <alignment horizontal="center" vertical="center" wrapText="1"/>
      <protection locked="0"/>
    </xf>
    <xf numFmtId="0" fontId="33" fillId="0" borderId="44" xfId="1" applyFont="1" applyBorder="1" applyAlignment="1" applyProtection="1">
      <alignment horizontal="center" vertical="center" wrapText="1"/>
      <protection locked="0"/>
    </xf>
    <xf numFmtId="0" fontId="13" fillId="0" borderId="44" xfId="0" applyFont="1" applyBorder="1" applyAlignment="1" applyProtection="1">
      <alignment horizontal="center" vertical="center" wrapText="1"/>
      <protection locked="0"/>
    </xf>
    <xf numFmtId="49" fontId="13" fillId="0" borderId="42" xfId="0" applyNumberFormat="1" applyFont="1" applyBorder="1" applyAlignment="1" applyProtection="1">
      <alignment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15" xfId="1" applyFont="1" applyBorder="1" applyAlignment="1" applyProtection="1">
      <alignment horizontal="center" vertical="center"/>
      <protection locked="0"/>
    </xf>
    <xf numFmtId="49" fontId="13" fillId="0" borderId="44" xfId="0" applyNumberFormat="1" applyFont="1" applyBorder="1" applyAlignment="1" applyProtection="1">
      <alignment vertical="top" wrapText="1"/>
      <protection locked="0"/>
    </xf>
    <xf numFmtId="0" fontId="34" fillId="0" borderId="9" xfId="0" applyFont="1" applyBorder="1" applyAlignment="1" applyProtection="1">
      <alignment horizontal="center" vertical="center"/>
      <protection locked="0"/>
    </xf>
    <xf numFmtId="0" fontId="34" fillId="0" borderId="44" xfId="0" applyFont="1" applyBorder="1" applyAlignment="1" applyProtection="1">
      <alignment horizontal="center" vertical="center"/>
      <protection locked="0"/>
    </xf>
    <xf numFmtId="49" fontId="13" fillId="0" borderId="44" xfId="0" applyNumberFormat="1" applyFont="1" applyBorder="1" applyAlignment="1" applyProtection="1">
      <alignment vertical="center" wrapText="1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3" fontId="13" fillId="0" borderId="43" xfId="0" applyNumberFormat="1" applyFont="1" applyBorder="1" applyAlignment="1">
      <alignment horizontal="center" vertical="center"/>
    </xf>
    <xf numFmtId="3" fontId="13" fillId="0" borderId="44" xfId="0" applyNumberFormat="1" applyFont="1" applyBorder="1" applyAlignment="1">
      <alignment horizontal="left" vertical="center" wrapText="1"/>
    </xf>
    <xf numFmtId="3" fontId="10" fillId="0" borderId="43" xfId="0" applyNumberFormat="1" applyFont="1" applyBorder="1" applyAlignment="1">
      <alignment horizontal="center" vertical="center"/>
    </xf>
    <xf numFmtId="3" fontId="13" fillId="0" borderId="44" xfId="1" applyNumberFormat="1" applyFont="1" applyBorder="1" applyAlignment="1">
      <alignment horizontal="left" vertical="center" wrapText="1"/>
    </xf>
    <xf numFmtId="3" fontId="10" fillId="0" borderId="22" xfId="0" applyNumberFormat="1" applyFont="1" applyBorder="1" applyAlignment="1">
      <alignment horizontal="center" vertical="center"/>
    </xf>
    <xf numFmtId="3" fontId="10" fillId="0" borderId="42" xfId="1" applyNumberFormat="1" applyFont="1" applyBorder="1" applyAlignment="1">
      <alignment horizontal="left" vertical="center" wrapText="1"/>
    </xf>
    <xf numFmtId="3" fontId="13" fillId="0" borderId="31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left" vertical="center" wrapText="1"/>
    </xf>
    <xf numFmtId="2" fontId="9" fillId="0" borderId="65" xfId="0" applyNumberFormat="1" applyFont="1" applyBorder="1" applyAlignment="1">
      <alignment horizontal="center" vertical="center"/>
    </xf>
    <xf numFmtId="2" fontId="10" fillId="0" borderId="0" xfId="0" applyNumberFormat="1" applyFont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3" fontId="10" fillId="0" borderId="3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13" fillId="0" borderId="5" xfId="1" applyNumberFormat="1" applyFont="1" applyBorder="1" applyAlignment="1">
      <alignment horizontal="center" vertical="center" wrapText="1"/>
    </xf>
    <xf numFmtId="3" fontId="10" fillId="0" borderId="24" xfId="0" applyNumberFormat="1" applyFont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2" fontId="13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0" fontId="25" fillId="0" borderId="0" xfId="0" applyFont="1"/>
    <xf numFmtId="4" fontId="13" fillId="0" borderId="4" xfId="0" applyNumberFormat="1" applyFont="1" applyBorder="1" applyAlignment="1">
      <alignment horizontal="center" vertical="center" wrapText="1"/>
    </xf>
    <xf numFmtId="3" fontId="13" fillId="6" borderId="4" xfId="0" applyNumberFormat="1" applyFont="1" applyFill="1" applyBorder="1" applyAlignment="1">
      <alignment horizontal="center" vertical="center"/>
    </xf>
    <xf numFmtId="4" fontId="13" fillId="6" borderId="4" xfId="0" applyNumberFormat="1" applyFont="1" applyFill="1" applyBorder="1" applyAlignment="1">
      <alignment horizontal="center" vertical="center"/>
    </xf>
    <xf numFmtId="49" fontId="13" fillId="6" borderId="4" xfId="0" applyNumberFormat="1" applyFont="1" applyFill="1" applyBorder="1" applyAlignment="1">
      <alignment horizontal="center" vertical="center" wrapText="1"/>
    </xf>
    <xf numFmtId="3" fontId="13" fillId="6" borderId="4" xfId="0" applyNumberFormat="1" applyFont="1" applyFill="1" applyBorder="1" applyAlignment="1">
      <alignment horizontal="center" vertical="center" wrapText="1"/>
    </xf>
    <xf numFmtId="4" fontId="13" fillId="6" borderId="4" xfId="0" applyNumberFormat="1" applyFont="1" applyFill="1" applyBorder="1" applyAlignment="1">
      <alignment horizontal="center" vertical="center" wrapText="1"/>
    </xf>
    <xf numFmtId="2" fontId="13" fillId="6" borderId="43" xfId="0" applyNumberFormat="1" applyFont="1" applyFill="1" applyBorder="1" applyAlignment="1">
      <alignment horizontal="center" vertical="center"/>
    </xf>
    <xf numFmtId="0" fontId="12" fillId="6" borderId="44" xfId="0" applyFont="1" applyFill="1" applyBorder="1" applyAlignment="1">
      <alignment horizontal="center" vertical="center" wrapText="1"/>
    </xf>
    <xf numFmtId="0" fontId="13" fillId="6" borderId="44" xfId="0" applyFont="1" applyFill="1" applyBorder="1" applyAlignment="1">
      <alignment horizontal="left" vertical="center" wrapText="1"/>
    </xf>
    <xf numFmtId="49" fontId="13" fillId="6" borderId="44" xfId="0" applyNumberFormat="1" applyFont="1" applyFill="1" applyBorder="1" applyAlignment="1">
      <alignment horizontal="center" vertical="center" wrapText="1"/>
    </xf>
    <xf numFmtId="3" fontId="13" fillId="6" borderId="44" xfId="0" applyNumberFormat="1" applyFont="1" applyFill="1" applyBorder="1" applyAlignment="1">
      <alignment horizontal="center" vertical="center"/>
    </xf>
    <xf numFmtId="2" fontId="13" fillId="6" borderId="44" xfId="0" applyNumberFormat="1" applyFont="1" applyFill="1" applyBorder="1" applyAlignment="1">
      <alignment horizontal="center" vertical="center"/>
    </xf>
    <xf numFmtId="165" fontId="13" fillId="6" borderId="45" xfId="13" applyNumberFormat="1" applyFont="1" applyFill="1" applyBorder="1" applyAlignment="1">
      <alignment horizontal="center" vertical="center" wrapText="1"/>
    </xf>
    <xf numFmtId="2" fontId="13" fillId="6" borderId="20" xfId="0" applyNumberFormat="1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left" vertical="center" wrapText="1"/>
    </xf>
    <xf numFmtId="2" fontId="13" fillId="6" borderId="4" xfId="0" applyNumberFormat="1" applyFont="1" applyFill="1" applyBorder="1" applyAlignment="1">
      <alignment horizontal="center" vertical="center"/>
    </xf>
    <xf numFmtId="165" fontId="13" fillId="6" borderId="21" xfId="13" applyNumberFormat="1" applyFont="1" applyFill="1" applyBorder="1" applyAlignment="1">
      <alignment horizontal="center" vertical="center" wrapText="1"/>
    </xf>
    <xf numFmtId="2" fontId="13" fillId="6" borderId="22" xfId="0" applyNumberFormat="1" applyFont="1" applyFill="1" applyBorder="1" applyAlignment="1">
      <alignment horizontal="center" vertical="center"/>
    </xf>
    <xf numFmtId="0" fontId="12" fillId="6" borderId="42" xfId="0" applyFont="1" applyFill="1" applyBorder="1" applyAlignment="1">
      <alignment horizontal="center" vertical="center" wrapText="1"/>
    </xf>
    <xf numFmtId="0" fontId="13" fillId="6" borderId="42" xfId="0" applyFont="1" applyFill="1" applyBorder="1" applyAlignment="1">
      <alignment horizontal="left" vertical="center" wrapText="1"/>
    </xf>
    <xf numFmtId="49" fontId="13" fillId="6" borderId="42" xfId="0" applyNumberFormat="1" applyFont="1" applyFill="1" applyBorder="1" applyAlignment="1">
      <alignment horizontal="center" vertical="center" wrapText="1"/>
    </xf>
    <xf numFmtId="3" fontId="13" fillId="6" borderId="42" xfId="0" applyNumberFormat="1" applyFont="1" applyFill="1" applyBorder="1" applyAlignment="1">
      <alignment horizontal="center" vertical="center"/>
    </xf>
    <xf numFmtId="2" fontId="13" fillId="6" borderId="42" xfId="0" applyNumberFormat="1" applyFont="1" applyFill="1" applyBorder="1" applyAlignment="1">
      <alignment horizontal="center" vertical="center"/>
    </xf>
    <xf numFmtId="165" fontId="13" fillId="6" borderId="23" xfId="13" applyNumberFormat="1" applyFont="1" applyFill="1" applyBorder="1" applyAlignment="1">
      <alignment horizontal="center" vertical="center" wrapText="1"/>
    </xf>
    <xf numFmtId="3" fontId="13" fillId="6" borderId="44" xfId="0" applyNumberFormat="1" applyFont="1" applyFill="1" applyBorder="1" applyAlignment="1">
      <alignment horizontal="center" vertical="center" wrapText="1"/>
    </xf>
    <xf numFmtId="4" fontId="13" fillId="6" borderId="44" xfId="0" applyNumberFormat="1" applyFont="1" applyFill="1" applyBorder="1" applyAlignment="1">
      <alignment horizontal="center" vertical="center" wrapText="1"/>
    </xf>
    <xf numFmtId="3" fontId="13" fillId="6" borderId="42" xfId="0" applyNumberFormat="1" applyFont="1" applyFill="1" applyBorder="1" applyAlignment="1">
      <alignment horizontal="center" vertical="center" wrapText="1"/>
    </xf>
    <xf numFmtId="4" fontId="13" fillId="6" borderId="42" xfId="0" applyNumberFormat="1" applyFont="1" applyFill="1" applyBorder="1" applyAlignment="1">
      <alignment horizontal="center" vertical="center" wrapText="1"/>
    </xf>
    <xf numFmtId="4" fontId="13" fillId="6" borderId="5" xfId="0" applyNumberFormat="1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/>
    </xf>
    <xf numFmtId="3" fontId="13" fillId="6" borderId="5" xfId="0" applyNumberFormat="1" applyFont="1" applyFill="1" applyBorder="1" applyAlignment="1">
      <alignment horizontal="center" vertical="center" wrapText="1"/>
    </xf>
    <xf numFmtId="2" fontId="27" fillId="0" borderId="14" xfId="0" applyNumberFormat="1" applyFont="1" applyBorder="1" applyAlignment="1">
      <alignment horizontal="center" vertical="center" wrapText="1"/>
    </xf>
    <xf numFmtId="2" fontId="27" fillId="0" borderId="43" xfId="0" applyNumberFormat="1" applyFont="1" applyBorder="1" applyAlignment="1">
      <alignment horizontal="center" vertical="center" wrapText="1"/>
    </xf>
    <xf numFmtId="2" fontId="27" fillId="0" borderId="20" xfId="0" applyNumberFormat="1" applyFont="1" applyBorder="1" applyAlignment="1">
      <alignment horizontal="center" vertical="center" wrapText="1"/>
    </xf>
    <xf numFmtId="2" fontId="27" fillId="0" borderId="22" xfId="0" applyNumberFormat="1" applyFont="1" applyBorder="1" applyAlignment="1">
      <alignment horizontal="center" vertical="center" wrapText="1"/>
    </xf>
    <xf numFmtId="43" fontId="13" fillId="0" borderId="69" xfId="13" applyFont="1" applyFill="1" applyBorder="1" applyAlignment="1">
      <alignment horizontal="right" vertical="center" wrapText="1"/>
    </xf>
    <xf numFmtId="43" fontId="13" fillId="0" borderId="58" xfId="13" applyFont="1" applyFill="1" applyBorder="1" applyAlignment="1">
      <alignment horizontal="right" vertical="center" wrapText="1"/>
    </xf>
    <xf numFmtId="165" fontId="12" fillId="0" borderId="67" xfId="13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 vertical="center" wrapText="1"/>
    </xf>
    <xf numFmtId="3" fontId="13" fillId="6" borderId="4" xfId="1" applyNumberFormat="1" applyFont="1" applyFill="1" applyBorder="1" applyAlignment="1">
      <alignment horizontal="center" vertical="center"/>
    </xf>
    <xf numFmtId="2" fontId="12" fillId="0" borderId="43" xfId="0" applyNumberFormat="1" applyFont="1" applyBorder="1" applyAlignment="1">
      <alignment horizontal="center" vertical="center" wrapText="1"/>
    </xf>
    <xf numFmtId="4" fontId="13" fillId="0" borderId="45" xfId="0" applyNumberFormat="1" applyFont="1" applyBorder="1" applyAlignment="1">
      <alignment horizontal="center" vertical="center"/>
    </xf>
    <xf numFmtId="2" fontId="12" fillId="0" borderId="20" xfId="0" applyNumberFormat="1" applyFont="1" applyBorder="1" applyAlignment="1">
      <alignment horizontal="center" vertical="center" wrapText="1"/>
    </xf>
    <xf numFmtId="2" fontId="12" fillId="0" borderId="22" xfId="0" applyNumberFormat="1" applyFont="1" applyBorder="1" applyAlignment="1">
      <alignment horizontal="center" vertical="center" wrapText="1"/>
    </xf>
    <xf numFmtId="4" fontId="12" fillId="0" borderId="23" xfId="0" applyNumberFormat="1" applyFont="1" applyBorder="1" applyAlignment="1">
      <alignment horizontal="center" vertical="center"/>
    </xf>
    <xf numFmtId="2" fontId="27" fillId="0" borderId="38" xfId="0" applyNumberFormat="1" applyFont="1" applyBorder="1" applyAlignment="1">
      <alignment horizontal="center" vertical="center" wrapText="1"/>
    </xf>
    <xf numFmtId="2" fontId="27" fillId="0" borderId="66" xfId="0" applyNumberFormat="1" applyFont="1" applyBorder="1" applyAlignment="1">
      <alignment horizontal="center" vertical="center" wrapText="1"/>
    </xf>
    <xf numFmtId="0" fontId="13" fillId="6" borderId="44" xfId="0" applyFont="1" applyFill="1" applyBorder="1" applyAlignment="1">
      <alignment horizontal="center" vertical="center" wrapText="1"/>
    </xf>
    <xf numFmtId="4" fontId="13" fillId="6" borderId="42" xfId="0" applyNumberFormat="1" applyFont="1" applyFill="1" applyBorder="1" applyAlignment="1">
      <alignment horizontal="center" vertical="center"/>
    </xf>
    <xf numFmtId="4" fontId="14" fillId="0" borderId="52" xfId="0" applyNumberFormat="1" applyFont="1" applyBorder="1" applyAlignment="1">
      <alignment horizontal="center" vertical="center"/>
    </xf>
    <xf numFmtId="4" fontId="14" fillId="0" borderId="53" xfId="0" applyNumberFormat="1" applyFont="1" applyBorder="1" applyAlignment="1">
      <alignment horizontal="center" vertical="center"/>
    </xf>
    <xf numFmtId="3" fontId="13" fillId="6" borderId="44" xfId="13" applyNumberFormat="1" applyFont="1" applyFill="1" applyBorder="1" applyAlignment="1">
      <alignment horizontal="center" vertical="center" wrapText="1"/>
    </xf>
    <xf numFmtId="2" fontId="13" fillId="6" borderId="44" xfId="0" applyNumberFormat="1" applyFont="1" applyFill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6" borderId="44" xfId="0" applyFont="1" applyFill="1" applyBorder="1" applyAlignment="1">
      <alignment horizontal="center" vertical="center"/>
    </xf>
    <xf numFmtId="0" fontId="13" fillId="0" borderId="42" xfId="0" applyFont="1" applyBorder="1" applyAlignment="1">
      <alignment horizontal="center" vertical="center" wrapText="1"/>
    </xf>
    <xf numFmtId="4" fontId="13" fillId="0" borderId="52" xfId="0" applyNumberFormat="1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center" vertical="center"/>
    </xf>
    <xf numFmtId="4" fontId="12" fillId="0" borderId="54" xfId="0" applyNumberFormat="1" applyFont="1" applyBorder="1" applyAlignment="1">
      <alignment horizontal="center" vertical="center"/>
    </xf>
    <xf numFmtId="3" fontId="14" fillId="6" borderId="4" xfId="0" applyNumberFormat="1" applyFont="1" applyFill="1" applyBorder="1" applyAlignment="1">
      <alignment horizontal="center" vertical="center" wrapText="1"/>
    </xf>
    <xf numFmtId="3" fontId="14" fillId="6" borderId="4" xfId="0" applyNumberFormat="1" applyFont="1" applyFill="1" applyBorder="1" applyAlignment="1">
      <alignment horizontal="center" vertical="center"/>
    </xf>
    <xf numFmtId="4" fontId="14" fillId="6" borderId="4" xfId="0" applyNumberFormat="1" applyFont="1" applyFill="1" applyBorder="1" applyAlignment="1">
      <alignment horizontal="center" vertical="center" wrapText="1"/>
    </xf>
    <xf numFmtId="3" fontId="14" fillId="6" borderId="5" xfId="0" applyNumberFormat="1" applyFont="1" applyFill="1" applyBorder="1" applyAlignment="1">
      <alignment horizontal="center" vertical="center" wrapText="1"/>
    </xf>
    <xf numFmtId="3" fontId="13" fillId="6" borderId="5" xfId="1" applyNumberFormat="1" applyFont="1" applyFill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9" fillId="0" borderId="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horizontal="left" vertical="center"/>
    </xf>
    <xf numFmtId="2" fontId="9" fillId="0" borderId="13" xfId="0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  <xf numFmtId="1" fontId="9" fillId="0" borderId="37" xfId="0" applyNumberFormat="1" applyFont="1" applyBorder="1" applyAlignment="1">
      <alignment horizontal="left" vertical="center" wrapText="1"/>
    </xf>
    <xf numFmtId="1" fontId="9" fillId="0" borderId="18" xfId="0" applyNumberFormat="1" applyFont="1" applyBorder="1" applyAlignment="1">
      <alignment horizontal="left" vertical="center" wrapText="1"/>
    </xf>
    <xf numFmtId="1" fontId="9" fillId="0" borderId="19" xfId="0" applyNumberFormat="1" applyFont="1" applyBorder="1" applyAlignment="1">
      <alignment horizontal="left" vertical="center" wrapText="1"/>
    </xf>
    <xf numFmtId="49" fontId="10" fillId="0" borderId="33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/>
    </xf>
    <xf numFmtId="2" fontId="9" fillId="0" borderId="29" xfId="0" applyNumberFormat="1" applyFont="1" applyBorder="1" applyAlignment="1">
      <alignment horizontal="right" vertical="center"/>
    </xf>
    <xf numFmtId="2" fontId="9" fillId="0" borderId="37" xfId="0" applyNumberFormat="1" applyFont="1" applyBorder="1" applyAlignment="1">
      <alignment horizontal="left" vertical="center"/>
    </xf>
    <xf numFmtId="2" fontId="9" fillId="0" borderId="18" xfId="0" applyNumberFormat="1" applyFont="1" applyBorder="1" applyAlignment="1">
      <alignment horizontal="left" vertical="center"/>
    </xf>
    <xf numFmtId="2" fontId="9" fillId="0" borderId="19" xfId="0" applyNumberFormat="1" applyFont="1" applyBorder="1" applyAlignment="1">
      <alignment horizontal="left" vertical="center"/>
    </xf>
    <xf numFmtId="2" fontId="12" fillId="0" borderId="39" xfId="0" applyNumberFormat="1" applyFont="1" applyBorder="1" applyAlignment="1">
      <alignment horizontal="right" vertical="center"/>
    </xf>
    <xf numFmtId="2" fontId="12" fillId="0" borderId="40" xfId="0" applyNumberFormat="1" applyFont="1" applyBorder="1" applyAlignment="1">
      <alignment horizontal="right" vertical="center"/>
    </xf>
    <xf numFmtId="2" fontId="12" fillId="0" borderId="41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2" fontId="9" fillId="0" borderId="66" xfId="0" applyNumberFormat="1" applyFont="1" applyBorder="1" applyAlignment="1">
      <alignment horizontal="right" vertical="center"/>
    </xf>
    <xf numFmtId="2" fontId="9" fillId="0" borderId="60" xfId="0" applyNumberFormat="1" applyFont="1" applyBorder="1" applyAlignment="1">
      <alignment horizontal="right" vertical="center"/>
    </xf>
    <xf numFmtId="2" fontId="12" fillId="0" borderId="68" xfId="0" applyNumberFormat="1" applyFont="1" applyBorder="1" applyAlignment="1">
      <alignment horizontal="right" vertical="center"/>
    </xf>
    <xf numFmtId="2" fontId="12" fillId="0" borderId="65" xfId="0" applyNumberFormat="1" applyFont="1" applyBorder="1" applyAlignment="1">
      <alignment horizontal="right" vertical="center"/>
    </xf>
    <xf numFmtId="2" fontId="12" fillId="0" borderId="62" xfId="0" applyNumberFormat="1" applyFont="1" applyBorder="1" applyAlignment="1">
      <alignment horizontal="right" vertical="center"/>
    </xf>
    <xf numFmtId="2" fontId="9" fillId="0" borderId="0" xfId="0" applyNumberFormat="1" applyFont="1" applyAlignment="1">
      <alignment horizontal="center" vertical="center" wrapText="1"/>
    </xf>
    <xf numFmtId="3" fontId="12" fillId="0" borderId="44" xfId="0" applyNumberFormat="1" applyFont="1" applyBorder="1" applyAlignment="1">
      <alignment horizontal="center" vertical="center" wrapText="1"/>
    </xf>
    <xf numFmtId="3" fontId="12" fillId="0" borderId="42" xfId="0" applyNumberFormat="1" applyFont="1" applyBorder="1" applyAlignment="1">
      <alignment horizontal="center" vertical="center" wrapText="1"/>
    </xf>
    <xf numFmtId="2" fontId="9" fillId="0" borderId="44" xfId="0" applyNumberFormat="1" applyFont="1" applyBorder="1" applyAlignment="1">
      <alignment horizontal="center" vertical="center" wrapText="1"/>
    </xf>
    <xf numFmtId="2" fontId="9" fillId="0" borderId="42" xfId="0" applyNumberFormat="1" applyFont="1" applyBorder="1" applyAlignment="1">
      <alignment horizontal="center" vertical="center" wrapText="1"/>
    </xf>
    <xf numFmtId="2" fontId="9" fillId="0" borderId="4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2" fontId="12" fillId="0" borderId="64" xfId="0" applyNumberFormat="1" applyFont="1" applyBorder="1" applyAlignment="1">
      <alignment horizontal="right" vertical="center"/>
    </xf>
    <xf numFmtId="0" fontId="28" fillId="0" borderId="31" xfId="1" applyFont="1" applyBorder="1" applyAlignment="1">
      <alignment horizontal="center" vertical="center" wrapText="1"/>
    </xf>
    <xf numFmtId="0" fontId="28" fillId="0" borderId="63" xfId="1" applyFont="1" applyBorder="1" applyAlignment="1">
      <alignment horizontal="center" vertical="center" wrapText="1"/>
    </xf>
    <xf numFmtId="0" fontId="28" fillId="0" borderId="5" xfId="1" applyFont="1" applyBorder="1" applyAlignment="1">
      <alignment horizontal="center" vertical="center" wrapText="1"/>
    </xf>
    <xf numFmtId="0" fontId="28" fillId="0" borderId="32" xfId="1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44" xfId="0" applyNumberFormat="1" applyFont="1" applyBorder="1" applyAlignment="1">
      <alignment horizontal="center" vertical="center"/>
    </xf>
    <xf numFmtId="2" fontId="9" fillId="0" borderId="42" xfId="0" applyNumberFormat="1" applyFont="1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0" fontId="28" fillId="0" borderId="49" xfId="1" applyFont="1" applyBorder="1" applyAlignment="1">
      <alignment horizontal="center" vertical="center" wrapText="1"/>
    </xf>
    <xf numFmtId="0" fontId="28" fillId="0" borderId="28" xfId="1" applyFont="1" applyBorder="1" applyAlignment="1">
      <alignment horizontal="center" vertical="center" wrapText="1"/>
    </xf>
    <xf numFmtId="0" fontId="28" fillId="0" borderId="13" xfId="1" applyFont="1" applyBorder="1" applyAlignment="1">
      <alignment horizontal="center" vertical="center" wrapText="1"/>
    </xf>
    <xf numFmtId="3" fontId="9" fillId="0" borderId="44" xfId="0" applyNumberFormat="1" applyFont="1" applyBorder="1" applyAlignment="1">
      <alignment horizontal="center" vertical="center" wrapText="1"/>
    </xf>
    <xf numFmtId="3" fontId="9" fillId="0" borderId="4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2" fillId="0" borderId="44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right" vertical="center"/>
    </xf>
    <xf numFmtId="2" fontId="9" fillId="0" borderId="42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2" fontId="9" fillId="4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4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4" borderId="0" xfId="1" applyFont="1" applyFill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7" fillId="0" borderId="51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9" fillId="0" borderId="43" xfId="0" applyNumberFormat="1" applyFont="1" applyBorder="1" applyAlignment="1">
      <alignment horizontal="center" vertical="center" wrapText="1"/>
    </xf>
    <xf numFmtId="3" fontId="9" fillId="0" borderId="22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  <xf numFmtId="3" fontId="9" fillId="0" borderId="45" xfId="0" applyNumberFormat="1" applyFont="1" applyBorder="1" applyAlignment="1">
      <alignment horizontal="center" vertical="center" wrapText="1"/>
    </xf>
    <xf numFmtId="3" fontId="9" fillId="0" borderId="23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9" fillId="0" borderId="33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2" fontId="9" fillId="0" borderId="67" xfId="0" applyNumberFormat="1" applyFont="1" applyBorder="1" applyAlignment="1">
      <alignment horizontal="right" vertical="center"/>
    </xf>
    <xf numFmtId="2" fontId="9" fillId="0" borderId="64" xfId="0" applyNumberFormat="1" applyFont="1" applyBorder="1" applyAlignment="1">
      <alignment horizontal="right" vertical="center"/>
    </xf>
    <xf numFmtId="2" fontId="9" fillId="0" borderId="65" xfId="0" applyNumberFormat="1" applyFont="1" applyBorder="1" applyAlignment="1">
      <alignment horizontal="right" vertical="center"/>
    </xf>
    <xf numFmtId="2" fontId="9" fillId="0" borderId="62" xfId="0" applyNumberFormat="1" applyFont="1" applyBorder="1" applyAlignment="1">
      <alignment horizontal="right" vertical="center"/>
    </xf>
    <xf numFmtId="2" fontId="9" fillId="3" borderId="0" xfId="0" applyNumberFormat="1" applyFont="1" applyFill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59" xfId="0" applyFont="1" applyBorder="1" applyAlignment="1">
      <alignment horizontal="center" vertical="center" wrapText="1"/>
    </xf>
    <xf numFmtId="0" fontId="17" fillId="0" borderId="49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 wrapText="1"/>
    </xf>
    <xf numFmtId="0" fontId="29" fillId="0" borderId="48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2" fontId="9" fillId="0" borderId="49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2" fontId="9" fillId="0" borderId="58" xfId="0" applyNumberFormat="1" applyFont="1" applyBorder="1" applyAlignment="1">
      <alignment horizontal="right" vertical="center"/>
    </xf>
    <xf numFmtId="2" fontId="12" fillId="0" borderId="69" xfId="0" applyNumberFormat="1" applyFont="1" applyBorder="1" applyAlignment="1">
      <alignment horizontal="right" vertical="center"/>
    </xf>
    <xf numFmtId="0" fontId="29" fillId="0" borderId="72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9" fillId="0" borderId="73" xfId="0" applyFont="1" applyBorder="1" applyAlignment="1">
      <alignment horizontal="center" vertical="center" wrapText="1"/>
    </xf>
    <xf numFmtId="2" fontId="9" fillId="0" borderId="55" xfId="0" applyNumberFormat="1" applyFont="1" applyBorder="1" applyAlignment="1">
      <alignment horizontal="center" vertical="center"/>
    </xf>
    <xf numFmtId="2" fontId="9" fillId="0" borderId="56" xfId="0" applyNumberFormat="1" applyFont="1" applyBorder="1" applyAlignment="1">
      <alignment horizontal="center" vertical="center"/>
    </xf>
    <xf numFmtId="2" fontId="9" fillId="0" borderId="57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2" fontId="9" fillId="0" borderId="60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58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 wrapText="1"/>
    </xf>
    <xf numFmtId="2" fontId="12" fillId="0" borderId="66" xfId="0" applyNumberFormat="1" applyFont="1" applyBorder="1" applyAlignment="1">
      <alignment horizontal="right" vertical="center"/>
    </xf>
    <xf numFmtId="2" fontId="12" fillId="0" borderId="36" xfId="0" applyNumberFormat="1" applyFont="1" applyBorder="1" applyAlignment="1">
      <alignment horizontal="right" vertical="center"/>
    </xf>
    <xf numFmtId="2" fontId="12" fillId="0" borderId="60" xfId="0" applyNumberFormat="1" applyFont="1" applyBorder="1" applyAlignment="1">
      <alignment horizontal="right" vertical="center"/>
    </xf>
    <xf numFmtId="2" fontId="12" fillId="0" borderId="2" xfId="0" applyNumberFormat="1" applyFont="1" applyBorder="1" applyAlignment="1">
      <alignment horizontal="right" vertical="center"/>
    </xf>
    <xf numFmtId="2" fontId="12" fillId="0" borderId="42" xfId="0" applyNumberFormat="1" applyFont="1" applyBorder="1" applyAlignment="1">
      <alignment horizontal="right" vertical="center"/>
    </xf>
    <xf numFmtId="2" fontId="12" fillId="0" borderId="4" xfId="0" applyNumberFormat="1" applyFont="1" applyBorder="1" applyAlignment="1">
      <alignment horizontal="right" vertical="center"/>
    </xf>
    <xf numFmtId="49" fontId="13" fillId="0" borderId="55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49" fontId="13" fillId="0" borderId="61" xfId="0" applyNumberFormat="1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2" fontId="12" fillId="0" borderId="51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2" fontId="12" fillId="0" borderId="59" xfId="0" applyNumberFormat="1" applyFont="1" applyBorder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28" fillId="0" borderId="55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57" xfId="0" applyFont="1" applyBorder="1" applyAlignment="1">
      <alignment horizontal="center" vertical="center" wrapText="1"/>
    </xf>
    <xf numFmtId="0" fontId="28" fillId="0" borderId="26" xfId="1" applyFont="1" applyBorder="1" applyAlignment="1">
      <alignment horizontal="center" vertical="center" wrapText="1"/>
    </xf>
    <xf numFmtId="0" fontId="28" fillId="0" borderId="12" xfId="1" applyFont="1" applyBorder="1" applyAlignment="1">
      <alignment horizontal="center" vertical="center" wrapText="1"/>
    </xf>
    <xf numFmtId="0" fontId="28" fillId="0" borderId="11" xfId="1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center" vertical="center"/>
    </xf>
    <xf numFmtId="2" fontId="12" fillId="0" borderId="26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2" fontId="12" fillId="0" borderId="42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2" xfId="0" applyNumberFormat="1" applyFont="1" applyBorder="1" applyAlignment="1">
      <alignment horizontal="center" vertical="center" wrapText="1"/>
    </xf>
    <xf numFmtId="1" fontId="12" fillId="0" borderId="47" xfId="0" applyNumberFormat="1" applyFont="1" applyBorder="1" applyAlignment="1">
      <alignment horizontal="center" vertical="center" wrapText="1"/>
    </xf>
    <xf numFmtId="1" fontId="12" fillId="0" borderId="48" xfId="0" applyNumberFormat="1" applyFont="1" applyBorder="1" applyAlignment="1">
      <alignment horizontal="center" vertical="center" wrapText="1"/>
    </xf>
    <xf numFmtId="1" fontId="12" fillId="0" borderId="50" xfId="0" applyNumberFormat="1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9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2" fontId="27" fillId="0" borderId="15" xfId="0" applyNumberFormat="1" applyFont="1" applyBorder="1" applyAlignment="1">
      <alignment horizontal="right" vertical="center"/>
    </xf>
    <xf numFmtId="2" fontId="27" fillId="0" borderId="16" xfId="0" applyNumberFormat="1" applyFont="1" applyBorder="1" applyAlignment="1">
      <alignment horizontal="right" vertical="center"/>
    </xf>
    <xf numFmtId="2" fontId="27" fillId="0" borderId="43" xfId="0" applyNumberFormat="1" applyFont="1" applyBorder="1" applyAlignment="1">
      <alignment horizontal="right" vertical="center"/>
    </xf>
    <xf numFmtId="2" fontId="27" fillId="0" borderId="44" xfId="0" applyNumberFormat="1" applyFont="1" applyBorder="1" applyAlignment="1">
      <alignment horizontal="right" vertical="center"/>
    </xf>
    <xf numFmtId="2" fontId="27" fillId="0" borderId="45" xfId="0" applyNumberFormat="1" applyFont="1" applyBorder="1" applyAlignment="1">
      <alignment horizontal="right" vertical="center"/>
    </xf>
    <xf numFmtId="2" fontId="27" fillId="0" borderId="22" xfId="0" applyNumberFormat="1" applyFont="1" applyBorder="1" applyAlignment="1">
      <alignment horizontal="right" vertical="center"/>
    </xf>
    <xf numFmtId="2" fontId="27" fillId="0" borderId="42" xfId="0" applyNumberFormat="1" applyFont="1" applyBorder="1" applyAlignment="1">
      <alignment horizontal="right" vertical="center"/>
    </xf>
    <xf numFmtId="2" fontId="27" fillId="0" borderId="23" xfId="0" applyNumberFormat="1" applyFont="1" applyBorder="1" applyAlignment="1">
      <alignment horizontal="right" vertical="center"/>
    </xf>
    <xf numFmtId="0" fontId="12" fillId="0" borderId="47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2" fontId="12" fillId="0" borderId="37" xfId="0" applyNumberFormat="1" applyFont="1" applyBorder="1" applyAlignment="1">
      <alignment horizontal="right" vertical="center"/>
    </xf>
    <xf numFmtId="2" fontId="12" fillId="0" borderId="18" xfId="0" applyNumberFormat="1" applyFont="1" applyBorder="1" applyAlignment="1">
      <alignment horizontal="right" vertical="center"/>
    </xf>
    <xf numFmtId="2" fontId="12" fillId="0" borderId="19" xfId="0" applyNumberFormat="1" applyFont="1" applyBorder="1" applyAlignment="1">
      <alignment horizontal="right" vertical="center"/>
    </xf>
    <xf numFmtId="2" fontId="27" fillId="0" borderId="68" xfId="0" applyNumberFormat="1" applyFont="1" applyBorder="1" applyAlignment="1">
      <alignment horizontal="right" vertical="center"/>
    </xf>
    <xf numFmtId="2" fontId="27" fillId="0" borderId="65" xfId="0" applyNumberFormat="1" applyFont="1" applyBorder="1" applyAlignment="1">
      <alignment horizontal="right" vertical="center"/>
    </xf>
    <xf numFmtId="2" fontId="27" fillId="0" borderId="60" xfId="0" applyNumberFormat="1" applyFont="1" applyBorder="1" applyAlignment="1">
      <alignment horizontal="right" vertical="center"/>
    </xf>
    <xf numFmtId="2" fontId="27" fillId="0" borderId="2" xfId="0" applyNumberFormat="1" applyFont="1" applyBorder="1" applyAlignment="1">
      <alignment horizontal="right" vertical="center"/>
    </xf>
    <xf numFmtId="2" fontId="27" fillId="0" borderId="66" xfId="0" applyNumberFormat="1" applyFont="1" applyBorder="1" applyAlignment="1">
      <alignment horizontal="right" vertical="center"/>
    </xf>
    <xf numFmtId="2" fontId="27" fillId="0" borderId="36" xfId="0" applyNumberFormat="1" applyFont="1" applyBorder="1" applyAlignment="1">
      <alignment horizontal="right" vertical="center"/>
    </xf>
    <xf numFmtId="0" fontId="29" fillId="0" borderId="0" xfId="0" applyFont="1" applyAlignment="1" applyProtection="1">
      <alignment horizontal="center" vertical="center" wrapText="1"/>
      <protection locked="0"/>
    </xf>
    <xf numFmtId="0" fontId="17" fillId="0" borderId="0" xfId="1" applyFont="1" applyAlignment="1" applyProtection="1">
      <alignment horizontal="center" vertical="center" wrapText="1"/>
      <protection locked="0"/>
    </xf>
    <xf numFmtId="2" fontId="31" fillId="0" borderId="43" xfId="0" applyNumberFormat="1" applyFont="1" applyBorder="1" applyAlignment="1" applyProtection="1">
      <alignment horizontal="center" vertical="center"/>
      <protection locked="0"/>
    </xf>
    <xf numFmtId="2" fontId="31" fillId="0" borderId="22" xfId="0" applyNumberFormat="1" applyFont="1" applyBorder="1" applyAlignment="1" applyProtection="1">
      <alignment horizontal="center" vertical="center"/>
      <protection locked="0"/>
    </xf>
    <xf numFmtId="0" fontId="31" fillId="0" borderId="44" xfId="0" applyFont="1" applyBorder="1" applyAlignment="1" applyProtection="1">
      <alignment horizontal="center" vertical="center"/>
      <protection locked="0"/>
    </xf>
    <xf numFmtId="0" fontId="31" fillId="0" borderId="42" xfId="0" applyFont="1" applyBorder="1" applyAlignment="1" applyProtection="1">
      <alignment horizontal="center" vertical="center"/>
      <protection locked="0"/>
    </xf>
    <xf numFmtId="0" fontId="14" fillId="0" borderId="44" xfId="12" applyFont="1" applyBorder="1" applyAlignment="1" applyProtection="1">
      <alignment horizontal="center" vertical="center" wrapText="1"/>
      <protection locked="0"/>
    </xf>
    <xf numFmtId="0" fontId="14" fillId="0" borderId="45" xfId="12" applyFont="1" applyBorder="1" applyAlignment="1" applyProtection="1">
      <alignment horizontal="center" vertical="center" wrapText="1"/>
      <protection locked="0"/>
    </xf>
    <xf numFmtId="2" fontId="27" fillId="0" borderId="43" xfId="0" applyNumberFormat="1" applyFont="1" applyBorder="1" applyAlignment="1" applyProtection="1">
      <alignment horizontal="right" vertical="center"/>
      <protection locked="0"/>
    </xf>
    <xf numFmtId="2" fontId="27" fillId="0" borderId="44" xfId="0" applyNumberFormat="1" applyFont="1" applyBorder="1" applyAlignment="1" applyProtection="1">
      <alignment horizontal="right" vertical="center"/>
      <protection locked="0"/>
    </xf>
    <xf numFmtId="2" fontId="27" fillId="0" borderId="20" xfId="0" applyNumberFormat="1" applyFont="1" applyBorder="1" applyAlignment="1" applyProtection="1">
      <alignment horizontal="right" vertical="center"/>
      <protection locked="0"/>
    </xf>
    <xf numFmtId="2" fontId="27" fillId="0" borderId="4" xfId="0" applyNumberFormat="1" applyFont="1" applyBorder="1" applyAlignment="1" applyProtection="1">
      <alignment horizontal="right" vertical="center"/>
      <protection locked="0"/>
    </xf>
    <xf numFmtId="2" fontId="27" fillId="0" borderId="22" xfId="0" applyNumberFormat="1" applyFont="1" applyBorder="1" applyAlignment="1" applyProtection="1">
      <alignment horizontal="right" vertical="center"/>
      <protection locked="0"/>
    </xf>
    <xf numFmtId="2" fontId="27" fillId="0" borderId="42" xfId="0" applyNumberFormat="1" applyFont="1" applyBorder="1" applyAlignment="1" applyProtection="1">
      <alignment horizontal="right" vertical="center"/>
      <protection locked="0"/>
    </xf>
    <xf numFmtId="2" fontId="31" fillId="0" borderId="44" xfId="0" applyNumberFormat="1" applyFont="1" applyBorder="1" applyAlignment="1" applyProtection="1">
      <alignment horizontal="center" vertical="center" wrapText="1"/>
      <protection locked="0"/>
    </xf>
    <xf numFmtId="2" fontId="31" fillId="0" borderId="42" xfId="0" applyNumberFormat="1" applyFont="1" applyBorder="1" applyAlignment="1" applyProtection="1">
      <alignment horizontal="center" vertical="center" wrapText="1"/>
      <protection locked="0"/>
    </xf>
    <xf numFmtId="2" fontId="31" fillId="0" borderId="44" xfId="0" applyNumberFormat="1" applyFont="1" applyBorder="1" applyAlignment="1" applyProtection="1">
      <alignment horizontal="center" vertical="center"/>
      <protection locked="0"/>
    </xf>
    <xf numFmtId="2" fontId="31" fillId="0" borderId="42" xfId="0" applyNumberFormat="1" applyFont="1" applyBorder="1" applyAlignment="1" applyProtection="1">
      <alignment horizontal="center" vertical="center"/>
      <protection locked="0"/>
    </xf>
    <xf numFmtId="3" fontId="9" fillId="0" borderId="44" xfId="0" applyNumberFormat="1" applyFont="1" applyBorder="1" applyAlignment="1" applyProtection="1">
      <alignment horizontal="center" vertical="center" wrapText="1"/>
      <protection locked="0"/>
    </xf>
    <xf numFmtId="3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4" xfId="0" applyNumberFormat="1" applyFont="1" applyBorder="1" applyAlignment="1" applyProtection="1">
      <alignment horizontal="center" vertical="center" wrapText="1"/>
      <protection locked="0"/>
    </xf>
    <xf numFmtId="2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5" xfId="0" applyNumberFormat="1" applyFont="1" applyBorder="1" applyAlignment="1" applyProtection="1">
      <alignment horizontal="center" vertical="center" wrapText="1"/>
      <protection locked="0"/>
    </xf>
    <xf numFmtId="2" fontId="9" fillId="0" borderId="23" xfId="0" applyNumberFormat="1" applyFont="1" applyBorder="1" applyAlignment="1" applyProtection="1">
      <alignment horizontal="center" vertical="center" wrapText="1"/>
      <protection locked="0"/>
    </xf>
    <xf numFmtId="0" fontId="14" fillId="0" borderId="4" xfId="12" applyFont="1" applyBorder="1" applyAlignment="1" applyProtection="1">
      <alignment horizontal="center" vertical="center" wrapText="1"/>
      <protection locked="0"/>
    </xf>
    <xf numFmtId="0" fontId="14" fillId="0" borderId="21" xfId="12" applyFont="1" applyBorder="1" applyAlignment="1" applyProtection="1">
      <alignment horizontal="center" vertical="center" wrapText="1"/>
      <protection locked="0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horizontal="center" vertical="center" wrapText="1"/>
      <protection locked="0"/>
    </xf>
    <xf numFmtId="2" fontId="9" fillId="0" borderId="22" xfId="0" applyNumberFormat="1" applyFont="1" applyBorder="1" applyAlignment="1">
      <alignment horizontal="right" vertical="center"/>
    </xf>
    <xf numFmtId="2" fontId="9" fillId="0" borderId="20" xfId="0" applyNumberFormat="1" applyFont="1" applyBorder="1" applyAlignment="1">
      <alignment horizontal="right" vertical="center"/>
    </xf>
    <xf numFmtId="2" fontId="12" fillId="0" borderId="43" xfId="0" applyNumberFormat="1" applyFont="1" applyBorder="1" applyAlignment="1">
      <alignment horizontal="right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9" fillId="0" borderId="43" xfId="0" applyNumberFormat="1" applyFont="1" applyBorder="1" applyAlignment="1" applyProtection="1">
      <alignment horizontal="center" vertical="center"/>
      <protection locked="0"/>
    </xf>
    <xf numFmtId="2" fontId="9" fillId="0" borderId="22" xfId="0" applyNumberFormat="1" applyFont="1" applyBorder="1" applyAlignment="1" applyProtection="1">
      <alignment horizontal="center" vertical="center"/>
      <protection locked="0"/>
    </xf>
    <xf numFmtId="2" fontId="9" fillId="0" borderId="44" xfId="0" applyNumberFormat="1" applyFont="1" applyBorder="1" applyAlignment="1" applyProtection="1">
      <alignment horizontal="center" vertical="center"/>
      <protection locked="0"/>
    </xf>
    <xf numFmtId="2" fontId="9" fillId="0" borderId="42" xfId="0" applyNumberFormat="1" applyFont="1" applyBorder="1" applyAlignment="1" applyProtection="1">
      <alignment horizontal="center" vertical="center"/>
      <protection locked="0"/>
    </xf>
    <xf numFmtId="4" fontId="9" fillId="0" borderId="44" xfId="0" applyNumberFormat="1" applyFont="1" applyBorder="1" applyAlignment="1" applyProtection="1">
      <alignment horizontal="center" vertical="center" wrapText="1"/>
      <protection locked="0"/>
    </xf>
    <xf numFmtId="4" fontId="9" fillId="0" borderId="42" xfId="0" applyNumberFormat="1" applyFont="1" applyBorder="1" applyAlignment="1" applyProtection="1">
      <alignment horizontal="center" vertical="center" wrapText="1"/>
      <protection locked="0"/>
    </xf>
    <xf numFmtId="0" fontId="9" fillId="0" borderId="44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13" fillId="0" borderId="9" xfId="1" applyFont="1" applyBorder="1" applyAlignment="1" applyProtection="1">
      <alignment horizontal="center" vertical="center" wrapText="1"/>
      <protection locked="0"/>
    </xf>
    <xf numFmtId="0" fontId="13" fillId="0" borderId="34" xfId="1" applyFont="1" applyBorder="1" applyAlignment="1" applyProtection="1">
      <alignment horizontal="center" vertical="center" wrapText="1"/>
      <protection locked="0"/>
    </xf>
    <xf numFmtId="0" fontId="13" fillId="0" borderId="15" xfId="1" applyFont="1" applyBorder="1" applyAlignment="1" applyProtection="1">
      <alignment horizontal="center" vertical="center" wrapText="1"/>
      <protection locked="0"/>
    </xf>
    <xf numFmtId="0" fontId="13" fillId="0" borderId="16" xfId="1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33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49" fontId="13" fillId="0" borderId="15" xfId="0" applyNumberFormat="1" applyFont="1" applyBorder="1" applyAlignment="1" applyProtection="1">
      <alignment horizontal="center" vertical="center" wrapText="1"/>
      <protection locked="0"/>
    </xf>
    <xf numFmtId="49" fontId="13" fillId="0" borderId="16" xfId="0" applyNumberFormat="1" applyFont="1" applyBorder="1" applyAlignment="1" applyProtection="1">
      <alignment horizontal="center" vertical="center"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2" fontId="12" fillId="0" borderId="39" xfId="0" applyNumberFormat="1" applyFont="1" applyBorder="1" applyAlignment="1" applyProtection="1">
      <alignment horizontal="right" vertical="center"/>
      <protection locked="0"/>
    </xf>
    <xf numFmtId="2" fontId="9" fillId="0" borderId="4" xfId="0" applyNumberFormat="1" applyFont="1" applyBorder="1" applyAlignment="1" applyProtection="1">
      <alignment horizontal="right" vertical="center"/>
      <protection locked="0"/>
    </xf>
    <xf numFmtId="2" fontId="9" fillId="0" borderId="1" xfId="0" applyNumberFormat="1" applyFont="1" applyBorder="1" applyAlignment="1" applyProtection="1">
      <alignment horizontal="right" vertical="center"/>
      <protection locked="0"/>
    </xf>
    <xf numFmtId="2" fontId="9" fillId="0" borderId="42" xfId="0" applyNumberFormat="1" applyFont="1" applyBorder="1" applyAlignment="1" applyProtection="1">
      <alignment horizontal="right" vertical="center"/>
      <protection locked="0"/>
    </xf>
    <xf numFmtId="2" fontId="9" fillId="0" borderId="35" xfId="0" applyNumberFormat="1" applyFont="1" applyBorder="1" applyAlignment="1" applyProtection="1">
      <alignment horizontal="right" vertical="center"/>
      <protection locked="0"/>
    </xf>
    <xf numFmtId="4" fontId="14" fillId="0" borderId="4" xfId="0" applyNumberFormat="1" applyFont="1" applyBorder="1" applyAlignment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4" fontId="14" fillId="0" borderId="6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4" fontId="14" fillId="0" borderId="5" xfId="0" applyNumberFormat="1" applyFont="1" applyFill="1" applyBorder="1" applyAlignment="1">
      <alignment horizontal="center" vertical="center" wrapText="1"/>
    </xf>
    <xf numFmtId="0" fontId="14" fillId="0" borderId="4" xfId="12" quotePrefix="1" applyFont="1" applyBorder="1" applyAlignment="1" applyProtection="1">
      <alignment horizontal="center" vertical="center" wrapText="1"/>
      <protection locked="0"/>
    </xf>
    <xf numFmtId="2" fontId="14" fillId="0" borderId="4" xfId="0" quotePrefix="1" applyNumberFormat="1" applyFont="1" applyBorder="1" applyAlignment="1" applyProtection="1">
      <alignment horizontal="center" vertical="center" wrapText="1"/>
      <protection locked="0"/>
    </xf>
    <xf numFmtId="0" fontId="14" fillId="0" borderId="6" xfId="0" quotePrefix="1" applyFont="1" applyBorder="1" applyAlignment="1" applyProtection="1">
      <alignment horizontal="center" vertical="center" wrapText="1"/>
      <protection locked="0"/>
    </xf>
    <xf numFmtId="0" fontId="14" fillId="0" borderId="4" xfId="0" quotePrefix="1" applyFont="1" applyBorder="1" applyAlignment="1" applyProtection="1">
      <alignment horizontal="center" vertical="center" wrapText="1"/>
      <protection locked="0"/>
    </xf>
    <xf numFmtId="0" fontId="14" fillId="0" borderId="4" xfId="0" quotePrefix="1" applyFont="1" applyFill="1" applyBorder="1" applyAlignment="1" applyProtection="1">
      <alignment horizontal="center" vertical="center" wrapText="1"/>
      <protection locked="0"/>
    </xf>
    <xf numFmtId="0" fontId="14" fillId="0" borderId="5" xfId="0" quotePrefix="1" applyFont="1" applyBorder="1" applyAlignment="1" applyProtection="1">
      <alignment horizontal="center" vertical="center" wrapText="1"/>
      <protection locked="0"/>
    </xf>
    <xf numFmtId="2" fontId="14" fillId="0" borderId="43" xfId="0" applyNumberFormat="1" applyFont="1" applyBorder="1" applyAlignment="1" applyProtection="1">
      <alignment horizontal="center" vertical="center" wrapText="1"/>
      <protection locked="0"/>
    </xf>
    <xf numFmtId="0" fontId="14" fillId="0" borderId="9" xfId="0" applyFont="1" applyBorder="1" applyAlignment="1" applyProtection="1">
      <alignment horizontal="center" vertical="center" wrapText="1"/>
      <protection locked="0"/>
    </xf>
    <xf numFmtId="49" fontId="14" fillId="0" borderId="44" xfId="0" applyNumberFormat="1" applyFont="1" applyBorder="1" applyAlignment="1" applyProtection="1">
      <alignment horizontal="center" vertical="center" wrapText="1"/>
      <protection locked="0"/>
    </xf>
    <xf numFmtId="0" fontId="0" fillId="0" borderId="45" xfId="0" applyBorder="1" applyAlignment="1">
      <alignment horizontal="center" vertical="center" wrapText="1"/>
    </xf>
    <xf numFmtId="2" fontId="14" fillId="0" borderId="20" xfId="0" applyNumberFormat="1" applyFont="1" applyBorder="1" applyAlignment="1" applyProtection="1">
      <alignment horizontal="center" vertical="center" wrapText="1"/>
      <protection locked="0"/>
    </xf>
    <xf numFmtId="0" fontId="14" fillId="0" borderId="33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2" fontId="14" fillId="0" borderId="22" xfId="0" applyNumberFormat="1" applyFont="1" applyBorder="1" applyAlignment="1" applyProtection="1">
      <alignment horizontal="center" vertical="center" wrapText="1"/>
      <protection locked="0"/>
    </xf>
    <xf numFmtId="0" fontId="14" fillId="0" borderId="12" xfId="0" applyFont="1" applyBorder="1" applyAlignment="1" applyProtection="1">
      <alignment horizontal="center" vertical="center" wrapText="1"/>
      <protection locked="0"/>
    </xf>
    <xf numFmtId="0" fontId="0" fillId="0" borderId="4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2" fontId="27" fillId="0" borderId="40" xfId="0" applyNumberFormat="1" applyFont="1" applyBorder="1" applyAlignment="1" applyProtection="1">
      <alignment horizontal="center" vertical="center" wrapText="1"/>
      <protection locked="0"/>
    </xf>
    <xf numFmtId="0" fontId="0" fillId="0" borderId="52" xfId="0" applyBorder="1" applyAlignment="1">
      <alignment horizontal="center" vertical="center" wrapText="1"/>
    </xf>
    <xf numFmtId="2" fontId="27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53" xfId="0" applyBorder="1" applyAlignment="1">
      <alignment horizontal="center" vertical="center" wrapText="1"/>
    </xf>
    <xf numFmtId="2" fontId="27" fillId="0" borderId="70" xfId="0" applyNumberFormat="1" applyFont="1" applyBorder="1" applyAlignment="1" applyProtection="1">
      <alignment horizontal="center" vertical="center" wrapText="1"/>
      <protection locked="0"/>
    </xf>
    <xf numFmtId="0" fontId="0" fillId="0" borderId="71" xfId="0" applyBorder="1" applyAlignment="1">
      <alignment horizontal="center" vertical="center" wrapText="1"/>
    </xf>
    <xf numFmtId="2" fontId="14" fillId="0" borderId="43" xfId="0" applyNumberFormat="1" applyFont="1" applyBorder="1" applyAlignment="1" applyProtection="1">
      <alignment horizontal="center" vertical="center" wrapText="1"/>
      <protection locked="0"/>
    </xf>
    <xf numFmtId="0" fontId="14" fillId="0" borderId="44" xfId="0" applyFont="1" applyBorder="1" applyAlignment="1" applyProtection="1">
      <alignment horizontal="center" vertical="center" wrapText="1"/>
      <protection locked="0"/>
    </xf>
    <xf numFmtId="2" fontId="14" fillId="0" borderId="20" xfId="0" applyNumberFormat="1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2" fontId="14" fillId="0" borderId="22" xfId="0" applyNumberFormat="1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4" fontId="14" fillId="6" borderId="6" xfId="0" applyNumberFormat="1" applyFont="1" applyFill="1" applyBorder="1" applyAlignment="1">
      <alignment horizontal="center" vertical="center" wrapText="1"/>
    </xf>
    <xf numFmtId="4" fontId="14" fillId="6" borderId="5" xfId="1" applyNumberFormat="1" applyFont="1" applyFill="1" applyBorder="1" applyAlignment="1">
      <alignment horizontal="center" vertical="center"/>
    </xf>
    <xf numFmtId="4" fontId="8" fillId="6" borderId="6" xfId="0" applyNumberFormat="1" applyFont="1" applyFill="1" applyBorder="1" applyAlignment="1">
      <alignment horizontal="center" vertical="center"/>
    </xf>
    <xf numFmtId="4" fontId="8" fillId="6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/>
    </xf>
    <xf numFmtId="4" fontId="14" fillId="6" borderId="5" xfId="0" applyNumberFormat="1" applyFont="1" applyFill="1" applyBorder="1" applyAlignment="1">
      <alignment horizontal="center" vertical="center" wrapText="1"/>
    </xf>
    <xf numFmtId="0" fontId="33" fillId="0" borderId="6" xfId="1" applyFont="1" applyBorder="1" applyAlignment="1" applyProtection="1">
      <alignment horizontal="center" vertical="center" wrapText="1"/>
      <protection locked="0"/>
    </xf>
    <xf numFmtId="0" fontId="0" fillId="0" borderId="6" xfId="0" applyBorder="1"/>
    <xf numFmtId="0" fontId="0" fillId="0" borderId="25" xfId="0" applyBorder="1"/>
    <xf numFmtId="49" fontId="14" fillId="0" borderId="4" xfId="0" applyNumberFormat="1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33" fillId="0" borderId="4" xfId="1" applyFont="1" applyFill="1" applyBorder="1" applyAlignment="1" applyProtection="1">
      <alignment horizontal="center" vertical="center" wrapText="1"/>
      <protection locked="0"/>
    </xf>
    <xf numFmtId="49" fontId="14" fillId="0" borderId="4" xfId="0" applyNumberFormat="1" applyFont="1" applyFill="1" applyBorder="1" applyAlignment="1" applyProtection="1">
      <alignment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4" fontId="8" fillId="0" borderId="5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Border="1"/>
    <xf numFmtId="2" fontId="27" fillId="0" borderId="43" xfId="0" applyNumberFormat="1" applyFont="1" applyBorder="1" applyAlignment="1">
      <alignment horizontal="right" vertical="center" wrapText="1"/>
    </xf>
    <xf numFmtId="2" fontId="27" fillId="0" borderId="44" xfId="0" applyNumberFormat="1" applyFont="1" applyBorder="1" applyAlignment="1">
      <alignment horizontal="right" vertical="center" wrapText="1"/>
    </xf>
    <xf numFmtId="0" fontId="0" fillId="0" borderId="45" xfId="0" applyBorder="1" applyAlignment="1">
      <alignment horizontal="right" vertical="center" wrapText="1"/>
    </xf>
    <xf numFmtId="2" fontId="31" fillId="0" borderId="20" xfId="0" applyNumberFormat="1" applyFont="1" applyBorder="1" applyAlignment="1">
      <alignment horizontal="right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2" fontId="31" fillId="0" borderId="22" xfId="0" applyNumberFormat="1" applyFont="1" applyBorder="1" applyAlignment="1">
      <alignment horizontal="right" vertical="center" wrapText="1"/>
    </xf>
    <xf numFmtId="2" fontId="31" fillId="0" borderId="42" xfId="0" applyNumberFormat="1" applyFon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</cellXfs>
  <cellStyles count="15">
    <cellStyle name="Dobry" xfId="11" builtinId="26"/>
    <cellStyle name="Dziesiętny" xfId="13" builtinId="3"/>
    <cellStyle name="Dziesiętny 2" xfId="7" xr:uid="{C3D0128D-EF0D-426D-8526-572DC99087C1}"/>
    <cellStyle name="Dziesiętny 3" xfId="4" xr:uid="{17BB5AF9-7211-4B3A-AEF0-B88A13541D4E}"/>
    <cellStyle name="Dziesiętny 4" xfId="14" xr:uid="{CD9EBD74-2F5C-4A7E-BC2B-FAA21BC91798}"/>
    <cellStyle name="Normalny" xfId="0" builtinId="0"/>
    <cellStyle name="Normalny 2" xfId="1" xr:uid="{00000000-0005-0000-0000-000001000000}"/>
    <cellStyle name="Normalny 2 2" xfId="8" xr:uid="{025F5201-8C08-4E19-B584-02E78A356F09}"/>
    <cellStyle name="Normalny 2 2 2" xfId="10" xr:uid="{3C2FF81B-7C7E-4DDC-AB2A-62637BBA22D1}"/>
    <cellStyle name="Normalny 2 3" xfId="2" xr:uid="{7B452942-72DE-40C3-B1A9-E999544A6A8B}"/>
    <cellStyle name="Normalny 3" xfId="3" xr:uid="{2892652B-EC60-4253-AF8C-1AB36AC27DFD}"/>
    <cellStyle name="Normalny 4" xfId="9" xr:uid="{DF5A6827-DB5F-4DB4-8AE8-FEEF0CF83F63}"/>
    <cellStyle name="Normalny_Arkusz1 2" xfId="12" xr:uid="{9D13E662-5AB6-492A-BCFA-EB9ACEA083C6}"/>
    <cellStyle name="Walutowy 2" xfId="6" xr:uid="{FBEACBF5-82F6-42AA-84FA-15E9E11E3ABC}"/>
    <cellStyle name="Walutowy 3" xfId="5" xr:uid="{1287235B-F7D5-4B2A-9553-440D80271F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view="pageBreakPreview" zoomScaleNormal="100" zoomScaleSheetLayoutView="100" workbookViewId="0">
      <selection activeCell="G34" sqref="G34"/>
    </sheetView>
  </sheetViews>
  <sheetFormatPr defaultRowHeight="15"/>
  <cols>
    <col min="1" max="1" width="7.7109375" style="3" customWidth="1"/>
    <col min="2" max="2" width="12.140625" style="3" customWidth="1"/>
    <col min="3" max="3" width="47" style="3" customWidth="1"/>
    <col min="4" max="4" width="6.5703125" style="3" customWidth="1"/>
    <col min="5" max="5" width="8.28515625" style="4" customWidth="1"/>
    <col min="6" max="6" width="11.28515625" style="4" customWidth="1"/>
    <col min="7" max="7" width="13.85546875" style="4" customWidth="1"/>
    <col min="8" max="8" width="1.5703125" style="1" customWidth="1"/>
  </cols>
  <sheetData>
    <row r="1" spans="1:14" ht="15.75">
      <c r="A1" s="347" t="s">
        <v>40</v>
      </c>
      <c r="B1" s="347"/>
      <c r="C1" s="347"/>
      <c r="D1" s="347"/>
      <c r="E1" s="347"/>
      <c r="F1" s="347"/>
      <c r="G1" s="347"/>
      <c r="H1" s="6"/>
    </row>
    <row r="2" spans="1:14" ht="18">
      <c r="A2" s="348" t="s">
        <v>39</v>
      </c>
      <c r="B2" s="348"/>
      <c r="C2" s="348"/>
      <c r="D2" s="348"/>
      <c r="E2" s="348"/>
      <c r="F2" s="348"/>
      <c r="G2" s="348"/>
      <c r="H2" s="5"/>
    </row>
    <row r="3" spans="1:14" ht="15.75">
      <c r="A3" s="355" t="s">
        <v>77</v>
      </c>
      <c r="B3" s="355"/>
      <c r="C3" s="355"/>
      <c r="D3" s="355"/>
      <c r="E3" s="355"/>
      <c r="F3" s="355"/>
      <c r="G3" s="355"/>
      <c r="H3" s="7"/>
    </row>
    <row r="4" spans="1:14" ht="15.75" thickBot="1">
      <c r="A4" s="356"/>
      <c r="B4" s="356"/>
      <c r="C4" s="356"/>
      <c r="D4" s="356"/>
      <c r="E4" s="356"/>
      <c r="F4" s="356"/>
      <c r="G4" s="356"/>
    </row>
    <row r="5" spans="1:14" ht="12" customHeight="1">
      <c r="A5" s="357" t="s">
        <v>22</v>
      </c>
      <c r="B5" s="368" t="s">
        <v>56</v>
      </c>
      <c r="C5" s="359" t="s">
        <v>0</v>
      </c>
      <c r="D5" s="361" t="s">
        <v>23</v>
      </c>
      <c r="E5" s="368" t="s">
        <v>38</v>
      </c>
      <c r="F5" s="363" t="s">
        <v>24</v>
      </c>
      <c r="G5" s="365" t="s">
        <v>25</v>
      </c>
    </row>
    <row r="6" spans="1:14" ht="20.25" customHeight="1" thickBot="1">
      <c r="A6" s="358"/>
      <c r="B6" s="369"/>
      <c r="C6" s="360"/>
      <c r="D6" s="362"/>
      <c r="E6" s="369"/>
      <c r="F6" s="364"/>
      <c r="G6" s="366"/>
    </row>
    <row r="7" spans="1:14" ht="12" customHeight="1" thickBot="1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0">
        <v>7</v>
      </c>
    </row>
    <row r="8" spans="1:14" ht="37.5" customHeight="1" thickBot="1">
      <c r="A8" s="11" t="s">
        <v>26</v>
      </c>
      <c r="B8" s="370" t="s">
        <v>66</v>
      </c>
      <c r="C8" s="371"/>
      <c r="D8" s="371"/>
      <c r="E8" s="371"/>
      <c r="F8" s="371"/>
      <c r="G8" s="372"/>
    </row>
    <row r="9" spans="1:14" ht="30" customHeight="1" thickBot="1">
      <c r="A9" s="12" t="s">
        <v>1</v>
      </c>
      <c r="B9" s="373" t="s">
        <v>34</v>
      </c>
      <c r="C9" s="374"/>
      <c r="D9" s="374"/>
      <c r="E9" s="374"/>
      <c r="F9" s="374"/>
      <c r="G9" s="375"/>
    </row>
    <row r="10" spans="1:14" ht="30" customHeight="1">
      <c r="A10" s="13" t="s">
        <v>54</v>
      </c>
      <c r="B10" s="376" t="s">
        <v>44</v>
      </c>
      <c r="C10" s="14" t="s">
        <v>2</v>
      </c>
      <c r="D10" s="15" t="s">
        <v>41</v>
      </c>
      <c r="E10" s="16">
        <v>1</v>
      </c>
      <c r="F10" s="77">
        <v>200</v>
      </c>
      <c r="G10" s="17">
        <f>E10*F10</f>
        <v>200</v>
      </c>
    </row>
    <row r="11" spans="1:14" ht="30" customHeight="1" thickBot="1">
      <c r="A11" s="18" t="s">
        <v>55</v>
      </c>
      <c r="B11" s="377"/>
      <c r="C11" s="19" t="s">
        <v>4</v>
      </c>
      <c r="D11" s="20" t="s">
        <v>41</v>
      </c>
      <c r="E11" s="21">
        <v>1</v>
      </c>
      <c r="F11" s="66">
        <v>300</v>
      </c>
      <c r="G11" s="22">
        <f>E11*F11</f>
        <v>300</v>
      </c>
    </row>
    <row r="12" spans="1:14" ht="30" customHeight="1" thickBot="1">
      <c r="A12" s="23" t="s">
        <v>27</v>
      </c>
      <c r="B12" s="370" t="s">
        <v>67</v>
      </c>
      <c r="C12" s="371"/>
      <c r="D12" s="371"/>
      <c r="E12" s="371"/>
      <c r="F12" s="371"/>
      <c r="G12" s="372"/>
      <c r="L12" s="367"/>
      <c r="M12" s="367"/>
      <c r="N12" s="367"/>
    </row>
    <row r="13" spans="1:14" ht="30" customHeight="1" thickBot="1">
      <c r="A13" s="24" t="s">
        <v>28</v>
      </c>
      <c r="B13" s="381" t="s">
        <v>29</v>
      </c>
      <c r="C13" s="382"/>
      <c r="D13" s="382"/>
      <c r="E13" s="382"/>
      <c r="F13" s="382"/>
      <c r="G13" s="383"/>
      <c r="L13" s="367"/>
      <c r="M13" s="367"/>
      <c r="N13" s="367"/>
    </row>
    <row r="14" spans="1:14" ht="30" customHeight="1" thickBot="1">
      <c r="A14" s="25" t="s">
        <v>5</v>
      </c>
      <c r="B14" s="26" t="s">
        <v>44</v>
      </c>
      <c r="C14" s="27" t="s">
        <v>58</v>
      </c>
      <c r="D14" s="28" t="s">
        <v>41</v>
      </c>
      <c r="E14" s="29">
        <v>1</v>
      </c>
      <c r="F14" s="74">
        <v>1500</v>
      </c>
      <c r="G14" s="30">
        <f>E14*F14</f>
        <v>1500</v>
      </c>
      <c r="L14" s="367"/>
      <c r="M14" s="367"/>
      <c r="N14" s="367"/>
    </row>
    <row r="15" spans="1:14" ht="30" customHeight="1" thickBot="1">
      <c r="A15" s="31" t="s">
        <v>30</v>
      </c>
      <c r="B15" s="352" t="s">
        <v>31</v>
      </c>
      <c r="C15" s="353"/>
      <c r="D15" s="353"/>
      <c r="E15" s="353"/>
      <c r="F15" s="353"/>
      <c r="G15" s="354"/>
      <c r="L15" s="367"/>
      <c r="M15" s="367"/>
      <c r="N15" s="367"/>
    </row>
    <row r="16" spans="1:14" ht="30" customHeight="1">
      <c r="A16" s="32" t="s">
        <v>6</v>
      </c>
      <c r="B16" s="389" t="s">
        <v>44</v>
      </c>
      <c r="C16" s="33" t="s">
        <v>74</v>
      </c>
      <c r="D16" s="34" t="s">
        <v>3</v>
      </c>
      <c r="E16" s="35">
        <v>1</v>
      </c>
      <c r="F16" s="36">
        <v>150</v>
      </c>
      <c r="G16" s="37">
        <f t="shared" ref="G16:G29" si="0">E16*F16</f>
        <v>150</v>
      </c>
      <c r="L16" s="367"/>
      <c r="M16" s="367"/>
      <c r="N16" s="367"/>
    </row>
    <row r="17" spans="1:10" ht="30" customHeight="1">
      <c r="A17" s="13" t="s">
        <v>7</v>
      </c>
      <c r="B17" s="390"/>
      <c r="C17" s="38" t="s">
        <v>75</v>
      </c>
      <c r="D17" s="39" t="s">
        <v>3</v>
      </c>
      <c r="E17" s="40">
        <v>1</v>
      </c>
      <c r="F17" s="41">
        <v>240</v>
      </c>
      <c r="G17" s="42">
        <f t="shared" si="0"/>
        <v>240</v>
      </c>
    </row>
    <row r="18" spans="1:10" ht="30" customHeight="1">
      <c r="A18" s="13" t="s">
        <v>8</v>
      </c>
      <c r="B18" s="390"/>
      <c r="C18" s="38" t="s">
        <v>76</v>
      </c>
      <c r="D18" s="39" t="s">
        <v>3</v>
      </c>
      <c r="E18" s="40">
        <v>1</v>
      </c>
      <c r="F18" s="41">
        <v>280</v>
      </c>
      <c r="G18" s="42">
        <f t="shared" si="0"/>
        <v>280</v>
      </c>
    </row>
    <row r="19" spans="1:10" ht="30" customHeight="1">
      <c r="A19" s="13" t="s">
        <v>9</v>
      </c>
      <c r="B19" s="390"/>
      <c r="C19" s="38" t="s">
        <v>10</v>
      </c>
      <c r="D19" s="39" t="s">
        <v>3</v>
      </c>
      <c r="E19" s="40">
        <v>1</v>
      </c>
      <c r="F19" s="41">
        <v>17</v>
      </c>
      <c r="G19" s="42">
        <f t="shared" si="0"/>
        <v>17</v>
      </c>
    </row>
    <row r="20" spans="1:10" ht="30" customHeight="1">
      <c r="A20" s="13" t="s">
        <v>11</v>
      </c>
      <c r="B20" s="62" t="s">
        <v>65</v>
      </c>
      <c r="C20" s="63" t="s">
        <v>68</v>
      </c>
      <c r="D20" s="64" t="s">
        <v>3</v>
      </c>
      <c r="E20" s="65">
        <v>1</v>
      </c>
      <c r="F20" s="66">
        <v>70</v>
      </c>
      <c r="G20" s="67">
        <f t="shared" ref="G20:G21" si="1">E20*F20</f>
        <v>70</v>
      </c>
    </row>
    <row r="21" spans="1:10" ht="30" customHeight="1">
      <c r="A21" s="13" t="s">
        <v>62</v>
      </c>
      <c r="B21" s="387" t="s">
        <v>69</v>
      </c>
      <c r="C21" s="61" t="s">
        <v>60</v>
      </c>
      <c r="D21" s="68" t="s">
        <v>41</v>
      </c>
      <c r="E21" s="69">
        <v>1</v>
      </c>
      <c r="F21" s="70">
        <v>800</v>
      </c>
      <c r="G21" s="71">
        <f t="shared" si="1"/>
        <v>800</v>
      </c>
    </row>
    <row r="22" spans="1:10" ht="30" customHeight="1">
      <c r="A22" s="13" t="s">
        <v>63</v>
      </c>
      <c r="B22" s="388"/>
      <c r="C22" s="61" t="s">
        <v>61</v>
      </c>
      <c r="D22" s="68" t="s">
        <v>41</v>
      </c>
      <c r="E22" s="69">
        <v>1</v>
      </c>
      <c r="F22" s="70">
        <v>700</v>
      </c>
      <c r="G22" s="71">
        <f t="shared" ref="G22:G23" si="2">E22*F22</f>
        <v>700</v>
      </c>
    </row>
    <row r="23" spans="1:10" ht="30" customHeight="1">
      <c r="A23" s="13" t="s">
        <v>64</v>
      </c>
      <c r="B23" s="75"/>
      <c r="C23" s="76" t="s">
        <v>72</v>
      </c>
      <c r="D23" s="64" t="s">
        <v>17</v>
      </c>
      <c r="E23" s="65">
        <v>1</v>
      </c>
      <c r="F23" s="66">
        <v>20</v>
      </c>
      <c r="G23" s="67">
        <f t="shared" si="2"/>
        <v>20</v>
      </c>
    </row>
    <row r="24" spans="1:10" ht="53.25" customHeight="1" thickBot="1">
      <c r="A24" s="43" t="s">
        <v>71</v>
      </c>
      <c r="B24" s="73" t="s">
        <v>70</v>
      </c>
      <c r="C24" s="44" t="s">
        <v>73</v>
      </c>
      <c r="D24" s="45" t="s">
        <v>3</v>
      </c>
      <c r="E24" s="46">
        <v>1</v>
      </c>
      <c r="F24" s="47">
        <v>700</v>
      </c>
      <c r="G24" s="48">
        <f t="shared" ref="G24" si="3">E24*F24</f>
        <v>700</v>
      </c>
    </row>
    <row r="25" spans="1:10" ht="30" customHeight="1" thickBot="1">
      <c r="A25" s="31" t="s">
        <v>32</v>
      </c>
      <c r="B25" s="352" t="s">
        <v>33</v>
      </c>
      <c r="C25" s="353"/>
      <c r="D25" s="353"/>
      <c r="E25" s="353"/>
      <c r="F25" s="353"/>
      <c r="G25" s="354"/>
    </row>
    <row r="26" spans="1:10" ht="30" customHeight="1">
      <c r="A26" s="49" t="s">
        <v>12</v>
      </c>
      <c r="B26" s="50" t="s">
        <v>43</v>
      </c>
      <c r="C26" s="51" t="s">
        <v>57</v>
      </c>
      <c r="D26" s="15" t="s">
        <v>3</v>
      </c>
      <c r="E26" s="16">
        <v>1</v>
      </c>
      <c r="F26" s="52">
        <v>20</v>
      </c>
      <c r="G26" s="17">
        <f t="shared" si="0"/>
        <v>20</v>
      </c>
    </row>
    <row r="27" spans="1:10" ht="30" customHeight="1">
      <c r="A27" s="13" t="s">
        <v>13</v>
      </c>
      <c r="B27" s="72" t="s">
        <v>45</v>
      </c>
      <c r="C27" s="53" t="s">
        <v>59</v>
      </c>
      <c r="D27" s="39" t="s">
        <v>3</v>
      </c>
      <c r="E27" s="40">
        <v>1</v>
      </c>
      <c r="F27" s="41">
        <v>40</v>
      </c>
      <c r="G27" s="42">
        <f t="shared" si="0"/>
        <v>40</v>
      </c>
    </row>
    <row r="28" spans="1:10" ht="30" customHeight="1">
      <c r="A28" s="13" t="s">
        <v>14</v>
      </c>
      <c r="B28" s="54" t="s">
        <v>47</v>
      </c>
      <c r="C28" s="53" t="s">
        <v>19</v>
      </c>
      <c r="D28" s="39" t="s">
        <v>17</v>
      </c>
      <c r="E28" s="40">
        <v>1</v>
      </c>
      <c r="F28" s="41">
        <v>40</v>
      </c>
      <c r="G28" s="42">
        <f t="shared" si="0"/>
        <v>40</v>
      </c>
    </row>
    <row r="29" spans="1:10" s="1" customFormat="1" ht="30" customHeight="1">
      <c r="A29" s="13" t="s">
        <v>15</v>
      </c>
      <c r="B29" s="54" t="s">
        <v>48</v>
      </c>
      <c r="C29" s="53" t="s">
        <v>42</v>
      </c>
      <c r="D29" s="39" t="s">
        <v>17</v>
      </c>
      <c r="E29" s="40">
        <v>1</v>
      </c>
      <c r="F29" s="41">
        <v>120</v>
      </c>
      <c r="G29" s="42">
        <f t="shared" si="0"/>
        <v>120</v>
      </c>
      <c r="I29"/>
      <c r="J29"/>
    </row>
    <row r="30" spans="1:10" s="1" customFormat="1" ht="30" customHeight="1">
      <c r="A30" s="13" t="s">
        <v>16</v>
      </c>
      <c r="B30" s="54" t="s">
        <v>50</v>
      </c>
      <c r="C30" s="53" t="s">
        <v>49</v>
      </c>
      <c r="D30" s="39" t="s">
        <v>17</v>
      </c>
      <c r="E30" s="40">
        <v>1</v>
      </c>
      <c r="F30" s="41">
        <v>180</v>
      </c>
      <c r="G30" s="42">
        <f t="shared" ref="G30:G31" si="4">E30*F30</f>
        <v>180</v>
      </c>
      <c r="I30"/>
      <c r="J30"/>
    </row>
    <row r="31" spans="1:10" s="1" customFormat="1" ht="30" customHeight="1" thickBot="1">
      <c r="A31" s="43" t="s">
        <v>18</v>
      </c>
      <c r="B31" s="55" t="s">
        <v>46</v>
      </c>
      <c r="C31" s="56" t="s">
        <v>20</v>
      </c>
      <c r="D31" s="45" t="s">
        <v>21</v>
      </c>
      <c r="E31" s="46">
        <v>1</v>
      </c>
      <c r="F31" s="47">
        <v>150</v>
      </c>
      <c r="G31" s="48">
        <f t="shared" si="4"/>
        <v>150</v>
      </c>
      <c r="I31"/>
      <c r="J31"/>
    </row>
    <row r="32" spans="1:10" s="1" customFormat="1" ht="15.75">
      <c r="A32" s="57" t="s">
        <v>35</v>
      </c>
      <c r="B32" s="384" t="s">
        <v>51</v>
      </c>
      <c r="C32" s="385"/>
      <c r="D32" s="385"/>
      <c r="E32" s="385"/>
      <c r="F32" s="386"/>
      <c r="G32" s="17">
        <f>SUM(G10:G31)</f>
        <v>5527</v>
      </c>
      <c r="I32"/>
      <c r="J32"/>
    </row>
    <row r="33" spans="1:10" s="1" customFormat="1" ht="15.75">
      <c r="A33" s="58" t="s">
        <v>36</v>
      </c>
      <c r="B33" s="349" t="s">
        <v>52</v>
      </c>
      <c r="C33" s="350"/>
      <c r="D33" s="350"/>
      <c r="E33" s="350"/>
      <c r="F33" s="351"/>
      <c r="G33" s="42">
        <f>G32*0.23</f>
        <v>1271.21</v>
      </c>
      <c r="I33"/>
      <c r="J33"/>
    </row>
    <row r="34" spans="1:10" ht="16.5" thickBot="1">
      <c r="A34" s="59" t="s">
        <v>37</v>
      </c>
      <c r="B34" s="378" t="s">
        <v>53</v>
      </c>
      <c r="C34" s="379"/>
      <c r="D34" s="379"/>
      <c r="E34" s="379"/>
      <c r="F34" s="380"/>
      <c r="G34" s="60">
        <f>G32+G33</f>
        <v>6798.21</v>
      </c>
    </row>
    <row r="35" spans="1:10">
      <c r="F35" s="1"/>
      <c r="G35" s="1"/>
      <c r="H35" s="2"/>
    </row>
    <row r="36" spans="1:10">
      <c r="F36" s="1"/>
      <c r="G36" s="1"/>
      <c r="H36" s="2"/>
    </row>
    <row r="37" spans="1:10">
      <c r="F37" s="1"/>
      <c r="G37" s="1"/>
      <c r="H37" s="2"/>
    </row>
    <row r="38" spans="1:10">
      <c r="F38" s="1"/>
      <c r="G38" s="1"/>
      <c r="H38" s="2"/>
    </row>
    <row r="39" spans="1:10">
      <c r="F39" s="1"/>
      <c r="G39" s="1"/>
      <c r="H39" s="2"/>
    </row>
    <row r="40" spans="1:10">
      <c r="F40" s="1"/>
      <c r="G40" s="1"/>
      <c r="H40" s="2"/>
    </row>
    <row r="41" spans="1:10">
      <c r="F41" s="1"/>
      <c r="G41" s="1"/>
      <c r="H41" s="2"/>
    </row>
    <row r="42" spans="1:10">
      <c r="F42" s="1"/>
      <c r="G42" s="1"/>
      <c r="H42" s="2"/>
    </row>
    <row r="43" spans="1:10">
      <c r="F43" s="1"/>
      <c r="G43" s="1"/>
      <c r="H43" s="2"/>
    </row>
  </sheetData>
  <mergeCells count="24">
    <mergeCell ref="B34:F34"/>
    <mergeCell ref="B13:G13"/>
    <mergeCell ref="B15:G15"/>
    <mergeCell ref="B32:F32"/>
    <mergeCell ref="B21:B22"/>
    <mergeCell ref="B16:B19"/>
    <mergeCell ref="L12:N16"/>
    <mergeCell ref="B5:B6"/>
    <mergeCell ref="E5:E6"/>
    <mergeCell ref="B12:G12"/>
    <mergeCell ref="B8:G8"/>
    <mergeCell ref="B9:G9"/>
    <mergeCell ref="B10:B11"/>
    <mergeCell ref="A1:G1"/>
    <mergeCell ref="A2:G2"/>
    <mergeCell ref="B33:F33"/>
    <mergeCell ref="B25:G25"/>
    <mergeCell ref="A3:G3"/>
    <mergeCell ref="A4:G4"/>
    <mergeCell ref="A5:A6"/>
    <mergeCell ref="C5:C6"/>
    <mergeCell ref="D5:D6"/>
    <mergeCell ref="F5:F6"/>
    <mergeCell ref="G5:G6"/>
  </mergeCells>
  <phoneticPr fontId="6" type="noConversion"/>
  <printOptions horizontalCentered="1"/>
  <pageMargins left="1.3779527559055118" right="0.23622047244094491" top="0.74803149606299213" bottom="0.74803149606299213" header="0.31496062992125984" footer="0.31496062992125984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58D5C-CFD3-424D-84AF-582F173C37C2}">
  <sheetPr>
    <pageSetUpPr fitToPage="1"/>
  </sheetPr>
  <dimension ref="A1:M105"/>
  <sheetViews>
    <sheetView view="pageBreakPreview" topLeftCell="A34" zoomScale="80" zoomScaleNormal="80" zoomScaleSheetLayoutView="80" workbookViewId="0">
      <selection activeCell="A49" sqref="A49:G49"/>
    </sheetView>
  </sheetViews>
  <sheetFormatPr defaultRowHeight="15"/>
  <cols>
    <col min="2" max="2" width="10.7109375" customWidth="1"/>
    <col min="3" max="3" width="74" customWidth="1"/>
    <col min="5" max="5" width="14.140625" style="138" customWidth="1"/>
    <col min="6" max="6" width="13.7109375" customWidth="1"/>
    <col min="7" max="7" width="15.7109375" customWidth="1"/>
    <col min="8" max="8" width="13.140625" customWidth="1"/>
    <col min="9" max="9" width="11.28515625" customWidth="1"/>
    <col min="12" max="12" width="11.85546875" customWidth="1"/>
    <col min="13" max="13" width="10.85546875" customWidth="1"/>
  </cols>
  <sheetData>
    <row r="1" spans="1:13" ht="20.25">
      <c r="A1" s="410" t="s">
        <v>580</v>
      </c>
      <c r="B1" s="411"/>
      <c r="C1" s="412"/>
      <c r="D1" s="412"/>
      <c r="E1" s="412"/>
      <c r="F1" s="412"/>
      <c r="G1" s="413"/>
    </row>
    <row r="2" spans="1:13" ht="42.75" customHeight="1">
      <c r="A2" s="414" t="s">
        <v>584</v>
      </c>
      <c r="B2" s="415"/>
      <c r="C2" s="416"/>
      <c r="D2" s="416"/>
      <c r="E2" s="416"/>
      <c r="F2" s="416"/>
      <c r="G2" s="417"/>
    </row>
    <row r="3" spans="1:13" ht="57.75" customHeight="1" thickBot="1">
      <c r="A3" s="406" t="s">
        <v>180</v>
      </c>
      <c r="B3" s="407"/>
      <c r="C3" s="408"/>
      <c r="D3" s="408"/>
      <c r="E3" s="408"/>
      <c r="F3" s="408"/>
      <c r="G3" s="409"/>
      <c r="H3" s="111"/>
      <c r="I3" s="111"/>
      <c r="J3" s="111"/>
      <c r="K3" s="111"/>
      <c r="L3" s="111"/>
      <c r="M3" s="84"/>
    </row>
    <row r="4" spans="1:13" ht="31.5" customHeight="1">
      <c r="A4" s="418" t="s">
        <v>22</v>
      </c>
      <c r="B4" s="423" t="s">
        <v>191</v>
      </c>
      <c r="C4" s="420" t="s">
        <v>0</v>
      </c>
      <c r="D4" s="420" t="s">
        <v>23</v>
      </c>
      <c r="E4" s="397" t="s">
        <v>38</v>
      </c>
      <c r="F4" s="399" t="s">
        <v>24</v>
      </c>
      <c r="G4" s="401" t="s">
        <v>25</v>
      </c>
      <c r="H4" s="396"/>
      <c r="I4" s="396"/>
      <c r="J4" s="396"/>
      <c r="K4" s="396"/>
      <c r="L4" s="396"/>
      <c r="M4" s="396"/>
    </row>
    <row r="5" spans="1:13" ht="15" customHeight="1" thickBot="1">
      <c r="A5" s="419"/>
      <c r="B5" s="424"/>
      <c r="C5" s="421"/>
      <c r="D5" s="421"/>
      <c r="E5" s="398"/>
      <c r="F5" s="400"/>
      <c r="G5" s="402"/>
      <c r="H5" s="396"/>
      <c r="I5" s="396"/>
      <c r="J5" s="396"/>
      <c r="K5" s="396"/>
      <c r="L5" s="396"/>
      <c r="M5" s="396"/>
    </row>
    <row r="6" spans="1:13" ht="45.75">
      <c r="A6" s="259" t="s">
        <v>54</v>
      </c>
      <c r="B6" s="403">
        <v>4300</v>
      </c>
      <c r="C6" s="260" t="s">
        <v>99</v>
      </c>
      <c r="D6" s="339" t="s">
        <v>417</v>
      </c>
      <c r="E6" s="340">
        <v>66000</v>
      </c>
      <c r="F6" s="341"/>
      <c r="G6" s="341"/>
      <c r="H6" s="113"/>
      <c r="I6" s="113"/>
      <c r="J6" s="113"/>
      <c r="K6" s="113"/>
      <c r="L6" s="113"/>
      <c r="M6" s="113"/>
    </row>
    <row r="7" spans="1:13" ht="45.75">
      <c r="A7" s="172" t="s">
        <v>55</v>
      </c>
      <c r="B7" s="404"/>
      <c r="C7" s="173" t="s">
        <v>101</v>
      </c>
      <c r="D7" s="339" t="s">
        <v>417</v>
      </c>
      <c r="E7" s="340">
        <v>143000</v>
      </c>
      <c r="F7" s="341"/>
      <c r="G7" s="341"/>
      <c r="H7" s="113"/>
      <c r="I7" s="113"/>
      <c r="J7" s="113"/>
      <c r="K7" s="113"/>
      <c r="L7" s="113"/>
      <c r="M7" s="113"/>
    </row>
    <row r="8" spans="1:13" ht="31.5">
      <c r="A8" s="172" t="s">
        <v>79</v>
      </c>
      <c r="B8" s="404"/>
      <c r="C8" s="173" t="s">
        <v>102</v>
      </c>
      <c r="D8" s="339" t="s">
        <v>417</v>
      </c>
      <c r="E8" s="340">
        <v>85000</v>
      </c>
      <c r="F8" s="341"/>
      <c r="G8" s="341"/>
      <c r="H8" s="113"/>
      <c r="I8" s="113"/>
      <c r="J8" s="113"/>
      <c r="K8" s="113"/>
      <c r="L8" s="113"/>
      <c r="M8" s="113"/>
    </row>
    <row r="9" spans="1:13" ht="30.75">
      <c r="A9" s="172" t="s">
        <v>80</v>
      </c>
      <c r="B9" s="404"/>
      <c r="C9" s="173" t="s">
        <v>103</v>
      </c>
      <c r="D9" s="339" t="s">
        <v>417</v>
      </c>
      <c r="E9" s="340">
        <v>200</v>
      </c>
      <c r="F9" s="341"/>
      <c r="G9" s="341"/>
      <c r="H9" s="113"/>
      <c r="I9" s="113"/>
      <c r="J9" s="113"/>
      <c r="K9" s="113"/>
      <c r="L9" s="113"/>
      <c r="M9" s="113"/>
    </row>
    <row r="10" spans="1:13" ht="30">
      <c r="A10" s="172" t="s">
        <v>81</v>
      </c>
      <c r="B10" s="404"/>
      <c r="C10" s="173" t="s">
        <v>104</v>
      </c>
      <c r="D10" s="339" t="s">
        <v>17</v>
      </c>
      <c r="E10" s="340">
        <v>6000</v>
      </c>
      <c r="F10" s="341"/>
      <c r="G10" s="341"/>
      <c r="H10" s="113"/>
      <c r="I10" s="113"/>
      <c r="J10" s="113"/>
      <c r="K10" s="113"/>
      <c r="L10" s="113"/>
      <c r="M10" s="113"/>
    </row>
    <row r="11" spans="1:13" ht="30">
      <c r="A11" s="172" t="s">
        <v>82</v>
      </c>
      <c r="B11" s="404"/>
      <c r="C11" s="173" t="s">
        <v>257</v>
      </c>
      <c r="D11" s="339" t="s">
        <v>17</v>
      </c>
      <c r="E11" s="340">
        <v>200</v>
      </c>
      <c r="F11" s="341"/>
      <c r="G11" s="341"/>
      <c r="H11" s="113"/>
      <c r="I11" s="113"/>
      <c r="J11" s="113"/>
      <c r="K11" s="113"/>
      <c r="L11" s="113"/>
      <c r="M11" s="113"/>
    </row>
    <row r="12" spans="1:13" ht="30">
      <c r="A12" s="172" t="s">
        <v>84</v>
      </c>
      <c r="B12" s="404"/>
      <c r="C12" s="173" t="s">
        <v>258</v>
      </c>
      <c r="D12" s="339" t="s">
        <v>17</v>
      </c>
      <c r="E12" s="339">
        <v>200</v>
      </c>
      <c r="F12" s="341"/>
      <c r="G12" s="341"/>
      <c r="H12" s="113"/>
      <c r="I12" s="113"/>
      <c r="J12" s="113"/>
      <c r="K12" s="113"/>
      <c r="L12" s="113"/>
      <c r="M12" s="113"/>
    </row>
    <row r="13" spans="1:13" ht="30">
      <c r="A13" s="172" t="s">
        <v>85</v>
      </c>
      <c r="B13" s="404"/>
      <c r="C13" s="173" t="s">
        <v>105</v>
      </c>
      <c r="D13" s="339" t="s">
        <v>17</v>
      </c>
      <c r="E13" s="339">
        <v>2000</v>
      </c>
      <c r="F13" s="341"/>
      <c r="G13" s="341"/>
      <c r="H13" s="113"/>
      <c r="I13" s="113"/>
      <c r="J13" s="113"/>
      <c r="K13" s="113"/>
      <c r="L13" s="113"/>
      <c r="M13" s="113"/>
    </row>
    <row r="14" spans="1:13" ht="45">
      <c r="A14" s="172" t="s">
        <v>86</v>
      </c>
      <c r="B14" s="404"/>
      <c r="C14" s="173" t="s">
        <v>106</v>
      </c>
      <c r="D14" s="339" t="s">
        <v>417</v>
      </c>
      <c r="E14" s="339" t="s">
        <v>583</v>
      </c>
      <c r="F14" s="341" t="s">
        <v>583</v>
      </c>
      <c r="G14" s="341" t="s">
        <v>583</v>
      </c>
      <c r="H14" s="113"/>
      <c r="I14" s="113"/>
      <c r="J14" s="113"/>
      <c r="K14" s="113"/>
      <c r="L14" s="113"/>
      <c r="M14" s="113"/>
    </row>
    <row r="15" spans="1:13" ht="51" customHeight="1">
      <c r="A15" s="172" t="s">
        <v>87</v>
      </c>
      <c r="B15" s="404"/>
      <c r="C15" s="173" t="s">
        <v>203</v>
      </c>
      <c r="D15" s="339" t="s">
        <v>107</v>
      </c>
      <c r="E15" s="340">
        <v>429</v>
      </c>
      <c r="F15" s="341"/>
      <c r="G15" s="341"/>
      <c r="H15" s="113"/>
      <c r="I15" s="113"/>
      <c r="J15" s="113"/>
      <c r="K15" s="113"/>
      <c r="L15" s="113"/>
      <c r="M15" s="113"/>
    </row>
    <row r="16" spans="1:13" ht="45">
      <c r="A16" s="172" t="s">
        <v>109</v>
      </c>
      <c r="B16" s="404"/>
      <c r="C16" s="173" t="s">
        <v>108</v>
      </c>
      <c r="D16" s="339" t="s">
        <v>21</v>
      </c>
      <c r="E16" s="339" t="s">
        <v>583</v>
      </c>
      <c r="F16" s="341" t="s">
        <v>583</v>
      </c>
      <c r="G16" s="341" t="s">
        <v>583</v>
      </c>
      <c r="H16" s="113"/>
      <c r="I16" s="113"/>
      <c r="J16" s="113"/>
      <c r="K16" s="113"/>
      <c r="L16" s="113"/>
      <c r="M16" s="113"/>
    </row>
    <row r="17" spans="1:13" ht="46.5">
      <c r="A17" s="172" t="s">
        <v>111</v>
      </c>
      <c r="B17" s="404"/>
      <c r="C17" s="173" t="s">
        <v>110</v>
      </c>
      <c r="D17" s="339" t="s">
        <v>21</v>
      </c>
      <c r="E17" s="339" t="s">
        <v>583</v>
      </c>
      <c r="F17" s="341" t="s">
        <v>583</v>
      </c>
      <c r="G17" s="341" t="s">
        <v>583</v>
      </c>
      <c r="H17" s="113"/>
      <c r="I17" s="113"/>
      <c r="J17" s="113"/>
      <c r="K17" s="113"/>
      <c r="L17" s="113"/>
      <c r="M17" s="113"/>
    </row>
    <row r="18" spans="1:13">
      <c r="A18" s="172" t="s">
        <v>113</v>
      </c>
      <c r="B18" s="404"/>
      <c r="C18" s="173" t="s">
        <v>112</v>
      </c>
      <c r="D18" s="339" t="s">
        <v>41</v>
      </c>
      <c r="E18" s="340">
        <v>2</v>
      </c>
      <c r="F18" s="341"/>
      <c r="G18" s="341"/>
      <c r="H18" s="113"/>
      <c r="I18" s="113"/>
      <c r="J18" s="113"/>
      <c r="K18" s="113"/>
      <c r="L18" s="113"/>
      <c r="M18" s="113"/>
    </row>
    <row r="19" spans="1:13" ht="30">
      <c r="A19" s="172" t="s">
        <v>115</v>
      </c>
      <c r="B19" s="404"/>
      <c r="C19" s="173" t="s">
        <v>114</v>
      </c>
      <c r="D19" s="339" t="s">
        <v>17</v>
      </c>
      <c r="E19" s="340">
        <v>20</v>
      </c>
      <c r="F19" s="341"/>
      <c r="G19" s="341"/>
      <c r="H19" s="113"/>
      <c r="I19" s="113"/>
      <c r="J19" s="113"/>
      <c r="K19" s="113"/>
      <c r="L19" s="113"/>
      <c r="M19" s="113"/>
    </row>
    <row r="20" spans="1:13" ht="30">
      <c r="A20" s="172" t="s">
        <v>117</v>
      </c>
      <c r="B20" s="404"/>
      <c r="C20" s="173" t="s">
        <v>116</v>
      </c>
      <c r="D20" s="339" t="s">
        <v>17</v>
      </c>
      <c r="E20" s="340">
        <v>50</v>
      </c>
      <c r="F20" s="341"/>
      <c r="G20" s="341"/>
      <c r="H20" s="113"/>
      <c r="I20" s="113"/>
      <c r="J20" s="113"/>
      <c r="K20" s="113"/>
      <c r="L20" s="113"/>
      <c r="M20" s="113"/>
    </row>
    <row r="21" spans="1:13" ht="30">
      <c r="A21" s="172" t="s">
        <v>119</v>
      </c>
      <c r="B21" s="404"/>
      <c r="C21" s="173" t="s">
        <v>118</v>
      </c>
      <c r="D21" s="339" t="s">
        <v>17</v>
      </c>
      <c r="E21" s="340">
        <v>1</v>
      </c>
      <c r="F21" s="341"/>
      <c r="G21" s="341"/>
      <c r="H21" s="113"/>
      <c r="I21" s="113"/>
      <c r="J21" s="113"/>
      <c r="K21" s="113"/>
      <c r="L21" s="113"/>
      <c r="M21" s="113"/>
    </row>
    <row r="22" spans="1:13" ht="30">
      <c r="A22" s="172" t="s">
        <v>120</v>
      </c>
      <c r="B22" s="404"/>
      <c r="C22" s="173" t="s">
        <v>259</v>
      </c>
      <c r="D22" s="339" t="s">
        <v>17</v>
      </c>
      <c r="E22" s="340">
        <v>50</v>
      </c>
      <c r="F22" s="341"/>
      <c r="G22" s="341"/>
      <c r="H22" s="113"/>
      <c r="I22" s="113"/>
      <c r="J22" s="113"/>
      <c r="K22" s="113"/>
      <c r="L22" s="113"/>
      <c r="M22" s="113"/>
    </row>
    <row r="23" spans="1:13" s="146" customFormat="1" ht="30">
      <c r="A23" s="172" t="s">
        <v>121</v>
      </c>
      <c r="B23" s="404"/>
      <c r="C23" s="173" t="s">
        <v>260</v>
      </c>
      <c r="D23" s="339" t="s">
        <v>21</v>
      </c>
      <c r="E23" s="339">
        <v>10</v>
      </c>
      <c r="F23" s="341"/>
      <c r="G23" s="341"/>
      <c r="H23" s="145"/>
      <c r="I23" s="145"/>
      <c r="J23" s="145"/>
      <c r="K23" s="145"/>
      <c r="L23" s="145"/>
      <c r="M23" s="145"/>
    </row>
    <row r="24" spans="1:13" s="146" customFormat="1" ht="30">
      <c r="A24" s="172" t="s">
        <v>122</v>
      </c>
      <c r="B24" s="404"/>
      <c r="C24" s="173" t="s">
        <v>261</v>
      </c>
      <c r="D24" s="339" t="s">
        <v>21</v>
      </c>
      <c r="E24" s="339">
        <v>1</v>
      </c>
      <c r="F24" s="341"/>
      <c r="G24" s="341"/>
      <c r="H24" s="145"/>
      <c r="I24" s="145"/>
      <c r="J24" s="145"/>
      <c r="K24" s="145"/>
      <c r="L24" s="145"/>
      <c r="M24" s="145"/>
    </row>
    <row r="25" spans="1:13" s="146" customFormat="1" ht="30">
      <c r="A25" s="172" t="s">
        <v>123</v>
      </c>
      <c r="B25" s="404"/>
      <c r="C25" s="173" t="s">
        <v>262</v>
      </c>
      <c r="D25" s="339" t="s">
        <v>21</v>
      </c>
      <c r="E25" s="339">
        <v>5</v>
      </c>
      <c r="F25" s="341"/>
      <c r="G25" s="341"/>
      <c r="H25" s="145"/>
      <c r="I25" s="145"/>
      <c r="J25" s="145"/>
      <c r="K25" s="145"/>
      <c r="L25" s="145"/>
      <c r="M25" s="145"/>
    </row>
    <row r="26" spans="1:13" s="146" customFormat="1" ht="30">
      <c r="A26" s="172" t="s">
        <v>124</v>
      </c>
      <c r="B26" s="404"/>
      <c r="C26" s="173" t="s">
        <v>263</v>
      </c>
      <c r="D26" s="339" t="s">
        <v>21</v>
      </c>
      <c r="E26" s="339">
        <v>1</v>
      </c>
      <c r="F26" s="341"/>
      <c r="G26" s="341"/>
      <c r="H26" s="145"/>
      <c r="I26" s="145"/>
      <c r="J26" s="145"/>
      <c r="K26" s="145"/>
      <c r="L26" s="145"/>
      <c r="M26" s="145"/>
    </row>
    <row r="27" spans="1:13" s="146" customFormat="1" ht="30">
      <c r="A27" s="172" t="s">
        <v>127</v>
      </c>
      <c r="B27" s="404"/>
      <c r="C27" s="173" t="s">
        <v>264</v>
      </c>
      <c r="D27" s="339" t="s">
        <v>21</v>
      </c>
      <c r="E27" s="339">
        <v>5</v>
      </c>
      <c r="F27" s="341"/>
      <c r="G27" s="341"/>
      <c r="H27" s="145"/>
      <c r="I27" s="145"/>
      <c r="J27" s="145"/>
      <c r="K27" s="145"/>
      <c r="L27" s="145"/>
      <c r="M27" s="145"/>
    </row>
    <row r="28" spans="1:13" s="146" customFormat="1" ht="30">
      <c r="A28" s="172" t="s">
        <v>129</v>
      </c>
      <c r="B28" s="404"/>
      <c r="C28" s="173" t="s">
        <v>265</v>
      </c>
      <c r="D28" s="339" t="s">
        <v>21</v>
      </c>
      <c r="E28" s="339">
        <v>1</v>
      </c>
      <c r="F28" s="341"/>
      <c r="G28" s="341"/>
      <c r="H28" s="145"/>
      <c r="I28" s="145"/>
      <c r="J28" s="145"/>
      <c r="K28" s="145"/>
      <c r="L28" s="145"/>
      <c r="M28" s="145"/>
    </row>
    <row r="29" spans="1:13" ht="30">
      <c r="A29" s="172" t="s">
        <v>131</v>
      </c>
      <c r="B29" s="404"/>
      <c r="C29" s="173" t="s">
        <v>345</v>
      </c>
      <c r="D29" s="339" t="s">
        <v>21</v>
      </c>
      <c r="E29" s="340">
        <v>200</v>
      </c>
      <c r="F29" s="341"/>
      <c r="G29" s="341"/>
      <c r="H29" s="113"/>
      <c r="I29" s="113"/>
      <c r="J29" s="113"/>
      <c r="K29" s="113"/>
      <c r="L29" s="113"/>
      <c r="M29" s="113"/>
    </row>
    <row r="30" spans="1:13" ht="30">
      <c r="A30" s="172" t="s">
        <v>133</v>
      </c>
      <c r="B30" s="404"/>
      <c r="C30" s="173" t="s">
        <v>346</v>
      </c>
      <c r="D30" s="339" t="s">
        <v>21</v>
      </c>
      <c r="E30" s="339">
        <v>1</v>
      </c>
      <c r="F30" s="341"/>
      <c r="G30" s="341"/>
      <c r="H30" s="113"/>
      <c r="I30" s="113"/>
      <c r="J30" s="113"/>
      <c r="K30" s="113"/>
      <c r="L30" s="113"/>
      <c r="M30" s="113"/>
    </row>
    <row r="31" spans="1:13" ht="16.5">
      <c r="A31" s="172" t="s">
        <v>135</v>
      </c>
      <c r="B31" s="404"/>
      <c r="C31" s="173" t="s">
        <v>125</v>
      </c>
      <c r="D31" s="339" t="s">
        <v>424</v>
      </c>
      <c r="E31" s="340">
        <v>4</v>
      </c>
      <c r="F31" s="341"/>
      <c r="G31" s="341"/>
      <c r="H31" s="113"/>
      <c r="I31" s="113"/>
      <c r="J31" s="113"/>
      <c r="K31" s="113"/>
      <c r="L31" s="113"/>
      <c r="M31" s="113"/>
    </row>
    <row r="32" spans="1:13" ht="75">
      <c r="A32" s="172" t="s">
        <v>137</v>
      </c>
      <c r="B32" s="404"/>
      <c r="C32" s="173" t="s">
        <v>266</v>
      </c>
      <c r="D32" s="339" t="s">
        <v>128</v>
      </c>
      <c r="E32" s="340">
        <v>34</v>
      </c>
      <c r="F32" s="341"/>
      <c r="G32" s="341"/>
      <c r="H32" s="113"/>
      <c r="I32" s="113"/>
      <c r="J32" s="113"/>
      <c r="K32" s="113"/>
      <c r="L32" s="113"/>
      <c r="M32" s="113"/>
    </row>
    <row r="33" spans="1:13" ht="90" customHeight="1">
      <c r="A33" s="172" t="s">
        <v>139</v>
      </c>
      <c r="B33" s="404"/>
      <c r="C33" s="173" t="s">
        <v>267</v>
      </c>
      <c r="D33" s="339" t="s">
        <v>128</v>
      </c>
      <c r="E33" s="340">
        <v>34</v>
      </c>
      <c r="F33" s="341"/>
      <c r="G33" s="341"/>
      <c r="H33" s="113"/>
      <c r="I33" s="113"/>
      <c r="J33" s="113"/>
      <c r="K33" s="113"/>
      <c r="L33" s="113"/>
      <c r="M33" s="113"/>
    </row>
    <row r="34" spans="1:13">
      <c r="A34" s="172" t="s">
        <v>141</v>
      </c>
      <c r="B34" s="404"/>
      <c r="C34" s="173" t="s">
        <v>130</v>
      </c>
      <c r="D34" s="339" t="s">
        <v>21</v>
      </c>
      <c r="E34" s="339" t="s">
        <v>583</v>
      </c>
      <c r="F34" s="341" t="s">
        <v>583</v>
      </c>
      <c r="G34" s="341" t="s">
        <v>583</v>
      </c>
      <c r="H34" s="113"/>
      <c r="I34" s="113"/>
      <c r="J34" s="113"/>
      <c r="K34" s="113"/>
      <c r="L34" s="113"/>
      <c r="M34" s="113"/>
    </row>
    <row r="35" spans="1:13" ht="30">
      <c r="A35" s="172" t="s">
        <v>143</v>
      </c>
      <c r="B35" s="404"/>
      <c r="C35" s="173" t="s">
        <v>132</v>
      </c>
      <c r="D35" s="339" t="s">
        <v>21</v>
      </c>
      <c r="E35" s="340">
        <v>5</v>
      </c>
      <c r="F35" s="341"/>
      <c r="G35" s="341"/>
      <c r="H35" s="113"/>
      <c r="I35" s="113"/>
      <c r="J35" s="113"/>
      <c r="K35" s="113"/>
      <c r="L35" s="113"/>
      <c r="M35" s="113"/>
    </row>
    <row r="36" spans="1:13" ht="30">
      <c r="A36" s="172" t="s">
        <v>145</v>
      </c>
      <c r="B36" s="404"/>
      <c r="C36" s="173" t="s">
        <v>134</v>
      </c>
      <c r="D36" s="339" t="s">
        <v>21</v>
      </c>
      <c r="E36" s="340">
        <v>5</v>
      </c>
      <c r="F36" s="341"/>
      <c r="G36" s="341"/>
      <c r="H36" s="113"/>
      <c r="I36" s="113"/>
      <c r="J36" s="113"/>
      <c r="K36" s="113"/>
      <c r="L36" s="113"/>
      <c r="M36" s="113"/>
    </row>
    <row r="37" spans="1:13" ht="30">
      <c r="A37" s="172" t="s">
        <v>149</v>
      </c>
      <c r="B37" s="404"/>
      <c r="C37" s="173" t="s">
        <v>136</v>
      </c>
      <c r="D37" s="339" t="s">
        <v>17</v>
      </c>
      <c r="E37" s="340">
        <v>400</v>
      </c>
      <c r="F37" s="341"/>
      <c r="G37" s="341"/>
      <c r="H37" s="113"/>
      <c r="I37" s="113"/>
      <c r="J37" s="113"/>
      <c r="K37" s="113"/>
      <c r="L37" s="113"/>
      <c r="M37" s="113"/>
    </row>
    <row r="38" spans="1:13" ht="30">
      <c r="A38" s="172" t="s">
        <v>150</v>
      </c>
      <c r="B38" s="404"/>
      <c r="C38" s="173" t="s">
        <v>138</v>
      </c>
      <c r="D38" s="339" t="s">
        <v>17</v>
      </c>
      <c r="E38" s="340">
        <v>50</v>
      </c>
      <c r="F38" s="341"/>
      <c r="G38" s="341"/>
      <c r="H38" s="113"/>
      <c r="I38" s="113"/>
      <c r="J38" s="113"/>
      <c r="K38" s="113"/>
      <c r="L38" s="113"/>
      <c r="M38" s="113"/>
    </row>
    <row r="39" spans="1:13">
      <c r="A39" s="172" t="s">
        <v>151</v>
      </c>
      <c r="B39" s="404"/>
      <c r="C39" s="173" t="s">
        <v>140</v>
      </c>
      <c r="D39" s="339" t="s">
        <v>17</v>
      </c>
      <c r="E39" s="339" t="s">
        <v>583</v>
      </c>
      <c r="F39" s="341" t="s">
        <v>583</v>
      </c>
      <c r="G39" s="341" t="s">
        <v>583</v>
      </c>
      <c r="H39" s="113"/>
      <c r="I39" s="113"/>
      <c r="J39" s="113"/>
      <c r="K39" s="113"/>
      <c r="L39" s="113"/>
      <c r="M39" s="113"/>
    </row>
    <row r="40" spans="1:13" ht="30">
      <c r="A40" s="172" t="s">
        <v>152</v>
      </c>
      <c r="B40" s="404"/>
      <c r="C40" s="173" t="s">
        <v>142</v>
      </c>
      <c r="D40" s="339" t="s">
        <v>17</v>
      </c>
      <c r="E40" s="340">
        <v>1575</v>
      </c>
      <c r="F40" s="341"/>
      <c r="G40" s="341"/>
      <c r="H40" s="113"/>
      <c r="I40" s="113"/>
      <c r="J40" s="113"/>
      <c r="K40" s="113"/>
      <c r="L40" s="113"/>
      <c r="M40" s="113"/>
    </row>
    <row r="41" spans="1:13">
      <c r="A41" s="172" t="s">
        <v>153</v>
      </c>
      <c r="B41" s="404"/>
      <c r="C41" s="173" t="s">
        <v>144</v>
      </c>
      <c r="D41" s="339" t="s">
        <v>17</v>
      </c>
      <c r="E41" s="340">
        <v>400</v>
      </c>
      <c r="F41" s="341"/>
      <c r="G41" s="341"/>
      <c r="H41" s="113"/>
      <c r="I41" s="113"/>
      <c r="J41" s="113"/>
      <c r="K41" s="113"/>
      <c r="L41" s="113"/>
      <c r="M41" s="113"/>
    </row>
    <row r="42" spans="1:13" ht="39" customHeight="1">
      <c r="A42" s="172" t="s">
        <v>154</v>
      </c>
      <c r="B42" s="404"/>
      <c r="C42" s="173" t="s">
        <v>268</v>
      </c>
      <c r="D42" s="339" t="s">
        <v>17</v>
      </c>
      <c r="E42" s="339" t="s">
        <v>583</v>
      </c>
      <c r="F42" s="341" t="s">
        <v>583</v>
      </c>
      <c r="G42" s="341" t="s">
        <v>583</v>
      </c>
      <c r="H42" s="113"/>
      <c r="I42" s="113"/>
      <c r="J42" s="113"/>
      <c r="K42" s="113"/>
      <c r="L42" s="113"/>
      <c r="M42" s="113"/>
    </row>
    <row r="43" spans="1:13" ht="42.75" customHeight="1" thickBot="1">
      <c r="A43" s="265" t="s">
        <v>155</v>
      </c>
      <c r="B43" s="404"/>
      <c r="C43" s="266" t="s">
        <v>269</v>
      </c>
      <c r="D43" s="342" t="s">
        <v>17</v>
      </c>
      <c r="E43" s="339" t="s">
        <v>583</v>
      </c>
      <c r="F43" s="341" t="s">
        <v>583</v>
      </c>
      <c r="G43" s="341" t="s">
        <v>583</v>
      </c>
      <c r="H43" s="113"/>
      <c r="I43" s="113"/>
      <c r="J43" s="113"/>
      <c r="K43" s="113"/>
      <c r="L43" s="113"/>
      <c r="M43" s="113"/>
    </row>
    <row r="44" spans="1:13" ht="15.75">
      <c r="A44" s="127" t="s">
        <v>27</v>
      </c>
      <c r="B44" s="267"/>
      <c r="C44" s="405" t="s">
        <v>185</v>
      </c>
      <c r="D44" s="394"/>
      <c r="E44" s="394"/>
      <c r="F44" s="395"/>
      <c r="G44" s="37"/>
      <c r="H44" s="114"/>
      <c r="I44" s="114"/>
      <c r="J44" s="1"/>
      <c r="K44" s="1"/>
      <c r="L44" s="114"/>
      <c r="M44" s="114"/>
    </row>
    <row r="45" spans="1:13" ht="15.75">
      <c r="A45" s="58" t="s">
        <v>35</v>
      </c>
      <c r="B45" s="175"/>
      <c r="C45" s="349" t="s">
        <v>183</v>
      </c>
      <c r="D45" s="350"/>
      <c r="E45" s="350"/>
      <c r="F45" s="351"/>
      <c r="G45" s="42"/>
      <c r="H45" s="114"/>
      <c r="I45" s="114"/>
      <c r="J45" s="1"/>
      <c r="K45" s="1"/>
      <c r="L45" s="114"/>
      <c r="M45" s="114"/>
    </row>
    <row r="46" spans="1:13" ht="16.5" thickBot="1">
      <c r="A46" s="59" t="s">
        <v>36</v>
      </c>
      <c r="B46" s="178"/>
      <c r="C46" s="378" t="s">
        <v>83</v>
      </c>
      <c r="D46" s="379"/>
      <c r="E46" s="379"/>
      <c r="F46" s="380"/>
      <c r="G46" s="60"/>
      <c r="H46" s="88"/>
      <c r="I46" s="88"/>
      <c r="L46" s="88"/>
      <c r="M46" s="88"/>
    </row>
    <row r="47" spans="1:13" ht="15.75">
      <c r="A47" s="86"/>
      <c r="B47" s="86"/>
      <c r="C47" s="87"/>
      <c r="D47" s="87"/>
      <c r="E47" s="87"/>
      <c r="F47" s="87"/>
      <c r="G47" s="88"/>
      <c r="H47" s="88"/>
      <c r="I47" s="88"/>
      <c r="L47" s="88"/>
      <c r="M47" s="88"/>
    </row>
    <row r="48" spans="1:13" ht="15.75">
      <c r="A48" s="86"/>
      <c r="B48" s="86"/>
      <c r="C48" s="87"/>
      <c r="D48" s="87"/>
      <c r="E48" s="87"/>
      <c r="F48" s="87"/>
      <c r="G48" s="88"/>
      <c r="H48" s="88"/>
      <c r="I48" s="88"/>
      <c r="L48" s="88"/>
      <c r="M48" s="88"/>
    </row>
    <row r="49" spans="1:13" ht="68.25" customHeight="1">
      <c r="A49" s="414" t="s">
        <v>584</v>
      </c>
      <c r="B49" s="415"/>
      <c r="C49" s="416"/>
      <c r="D49" s="416"/>
      <c r="E49" s="416"/>
      <c r="F49" s="416"/>
      <c r="G49" s="417"/>
      <c r="H49" s="88"/>
      <c r="I49" s="88"/>
      <c r="L49" s="88"/>
      <c r="M49" s="88"/>
    </row>
    <row r="50" spans="1:13" ht="21" thickBot="1">
      <c r="A50" s="406" t="s">
        <v>385</v>
      </c>
      <c r="B50" s="407"/>
      <c r="C50" s="408"/>
      <c r="D50" s="408"/>
      <c r="E50" s="408"/>
      <c r="F50" s="408"/>
      <c r="G50" s="409"/>
      <c r="H50" s="88"/>
      <c r="I50" s="88"/>
      <c r="L50" s="88"/>
      <c r="M50" s="88"/>
    </row>
    <row r="51" spans="1:13" ht="15.75">
      <c r="A51" s="418" t="s">
        <v>22</v>
      </c>
      <c r="B51" s="423" t="s">
        <v>191</v>
      </c>
      <c r="C51" s="420" t="s">
        <v>0</v>
      </c>
      <c r="D51" s="420" t="s">
        <v>23</v>
      </c>
      <c r="E51" s="397" t="s">
        <v>38</v>
      </c>
      <c r="F51" s="399" t="s">
        <v>24</v>
      </c>
      <c r="G51" s="401" t="s">
        <v>25</v>
      </c>
      <c r="H51" s="88"/>
      <c r="I51" s="88"/>
      <c r="L51" s="88"/>
      <c r="M51" s="88"/>
    </row>
    <row r="52" spans="1:13" ht="16.5" thickBot="1">
      <c r="A52" s="419"/>
      <c r="B52" s="424"/>
      <c r="C52" s="421"/>
      <c r="D52" s="421"/>
      <c r="E52" s="398"/>
      <c r="F52" s="400"/>
      <c r="G52" s="402"/>
      <c r="H52" s="88"/>
      <c r="I52" s="88"/>
      <c r="L52" s="88"/>
      <c r="M52" s="88"/>
    </row>
    <row r="53" spans="1:13" ht="45.75">
      <c r="A53" s="259" t="s">
        <v>54</v>
      </c>
      <c r="B53" s="403">
        <v>4300</v>
      </c>
      <c r="C53" s="260" t="s">
        <v>99</v>
      </c>
      <c r="D53" s="339" t="s">
        <v>417</v>
      </c>
      <c r="E53" s="340">
        <v>66000</v>
      </c>
      <c r="F53" s="341"/>
      <c r="G53" s="341"/>
      <c r="H53" s="88"/>
      <c r="I53" s="88"/>
      <c r="L53" s="88"/>
      <c r="M53" s="88"/>
    </row>
    <row r="54" spans="1:13" ht="45.75">
      <c r="A54" s="172" t="s">
        <v>55</v>
      </c>
      <c r="B54" s="404"/>
      <c r="C54" s="173" t="s">
        <v>101</v>
      </c>
      <c r="D54" s="339" t="s">
        <v>417</v>
      </c>
      <c r="E54" s="340">
        <v>143000</v>
      </c>
      <c r="F54" s="341"/>
      <c r="G54" s="341"/>
      <c r="H54" s="88"/>
      <c r="I54" s="88"/>
      <c r="L54" s="88"/>
      <c r="M54" s="88"/>
    </row>
    <row r="55" spans="1:13" ht="31.5">
      <c r="A55" s="172" t="s">
        <v>79</v>
      </c>
      <c r="B55" s="404"/>
      <c r="C55" s="173" t="s">
        <v>102</v>
      </c>
      <c r="D55" s="339" t="s">
        <v>417</v>
      </c>
      <c r="E55" s="340">
        <v>85000</v>
      </c>
      <c r="F55" s="341"/>
      <c r="G55" s="341"/>
      <c r="H55" s="88"/>
      <c r="I55" s="88"/>
      <c r="L55" s="88"/>
      <c r="M55" s="88"/>
    </row>
    <row r="56" spans="1:13" ht="30.75">
      <c r="A56" s="172" t="s">
        <v>80</v>
      </c>
      <c r="B56" s="404"/>
      <c r="C56" s="173" t="s">
        <v>103</v>
      </c>
      <c r="D56" s="339" t="s">
        <v>417</v>
      </c>
      <c r="E56" s="340">
        <v>200</v>
      </c>
      <c r="F56" s="341"/>
      <c r="G56" s="341"/>
      <c r="H56" s="88"/>
      <c r="I56" s="88"/>
      <c r="L56" s="88"/>
      <c r="M56" s="88"/>
    </row>
    <row r="57" spans="1:13" ht="30">
      <c r="A57" s="172" t="s">
        <v>81</v>
      </c>
      <c r="B57" s="404"/>
      <c r="C57" s="173" t="s">
        <v>104</v>
      </c>
      <c r="D57" s="339" t="s">
        <v>17</v>
      </c>
      <c r="E57" s="340">
        <v>6000</v>
      </c>
      <c r="F57" s="341"/>
      <c r="G57" s="341"/>
      <c r="H57" s="88"/>
      <c r="I57" s="88"/>
      <c r="L57" s="88"/>
      <c r="M57" s="88"/>
    </row>
    <row r="58" spans="1:13" ht="30">
      <c r="A58" s="172" t="s">
        <v>82</v>
      </c>
      <c r="B58" s="404"/>
      <c r="C58" s="173" t="s">
        <v>257</v>
      </c>
      <c r="D58" s="339" t="s">
        <v>17</v>
      </c>
      <c r="E58" s="340">
        <v>200</v>
      </c>
      <c r="F58" s="341"/>
      <c r="G58" s="341"/>
      <c r="H58" s="88"/>
      <c r="I58" s="88"/>
      <c r="L58" s="88"/>
      <c r="M58" s="88"/>
    </row>
    <row r="59" spans="1:13" ht="30">
      <c r="A59" s="172" t="s">
        <v>84</v>
      </c>
      <c r="B59" s="404"/>
      <c r="C59" s="173" t="s">
        <v>258</v>
      </c>
      <c r="D59" s="339" t="s">
        <v>17</v>
      </c>
      <c r="E59" s="339">
        <v>200</v>
      </c>
      <c r="F59" s="341"/>
      <c r="G59" s="341"/>
      <c r="H59" s="88"/>
      <c r="I59" s="88"/>
      <c r="L59" s="88"/>
      <c r="M59" s="88"/>
    </row>
    <row r="60" spans="1:13" ht="30">
      <c r="A60" s="172" t="s">
        <v>85</v>
      </c>
      <c r="B60" s="404"/>
      <c r="C60" s="173" t="s">
        <v>105</v>
      </c>
      <c r="D60" s="339" t="s">
        <v>17</v>
      </c>
      <c r="E60" s="339">
        <v>2000</v>
      </c>
      <c r="F60" s="341"/>
      <c r="G60" s="341"/>
      <c r="H60" s="88"/>
      <c r="I60" s="88"/>
      <c r="L60" s="88"/>
      <c r="M60" s="88"/>
    </row>
    <row r="61" spans="1:13" ht="45">
      <c r="A61" s="172" t="s">
        <v>86</v>
      </c>
      <c r="B61" s="404"/>
      <c r="C61" s="173" t="s">
        <v>106</v>
      </c>
      <c r="D61" s="339" t="s">
        <v>417</v>
      </c>
      <c r="E61" s="339" t="s">
        <v>583</v>
      </c>
      <c r="F61" s="341" t="s">
        <v>583</v>
      </c>
      <c r="G61" s="341" t="s">
        <v>583</v>
      </c>
      <c r="H61" s="88"/>
      <c r="I61" s="88"/>
      <c r="L61" s="88"/>
      <c r="M61" s="88"/>
    </row>
    <row r="62" spans="1:13" ht="31.5">
      <c r="A62" s="172" t="s">
        <v>87</v>
      </c>
      <c r="B62" s="404"/>
      <c r="C62" s="173" t="s">
        <v>203</v>
      </c>
      <c r="D62" s="339" t="s">
        <v>107</v>
      </c>
      <c r="E62" s="340">
        <v>429</v>
      </c>
      <c r="F62" s="341"/>
      <c r="G62" s="341"/>
      <c r="H62" s="88"/>
      <c r="I62" s="88"/>
      <c r="L62" s="88"/>
      <c r="M62" s="88"/>
    </row>
    <row r="63" spans="1:13" ht="45">
      <c r="A63" s="172" t="s">
        <v>109</v>
      </c>
      <c r="B63" s="404"/>
      <c r="C63" s="173" t="s">
        <v>108</v>
      </c>
      <c r="D63" s="339" t="s">
        <v>21</v>
      </c>
      <c r="E63" s="339" t="s">
        <v>583</v>
      </c>
      <c r="F63" s="341" t="s">
        <v>583</v>
      </c>
      <c r="G63" s="341" t="s">
        <v>583</v>
      </c>
      <c r="H63" s="88"/>
      <c r="I63" s="88"/>
      <c r="L63" s="88"/>
      <c r="M63" s="88"/>
    </row>
    <row r="64" spans="1:13" ht="46.5">
      <c r="A64" s="172" t="s">
        <v>111</v>
      </c>
      <c r="B64" s="404"/>
      <c r="C64" s="173" t="s">
        <v>110</v>
      </c>
      <c r="D64" s="339" t="s">
        <v>21</v>
      </c>
      <c r="E64" s="339" t="s">
        <v>583</v>
      </c>
      <c r="F64" s="341" t="s">
        <v>583</v>
      </c>
      <c r="G64" s="341" t="s">
        <v>583</v>
      </c>
      <c r="H64" s="88"/>
      <c r="I64" s="88"/>
      <c r="L64" s="88"/>
      <c r="M64" s="88"/>
    </row>
    <row r="65" spans="1:13" ht="15.75">
      <c r="A65" s="172" t="s">
        <v>113</v>
      </c>
      <c r="B65" s="404"/>
      <c r="C65" s="173" t="s">
        <v>112</v>
      </c>
      <c r="D65" s="339" t="s">
        <v>41</v>
      </c>
      <c r="E65" s="340">
        <v>2</v>
      </c>
      <c r="F65" s="341"/>
      <c r="G65" s="341"/>
      <c r="H65" s="88"/>
      <c r="I65" s="88"/>
      <c r="L65" s="88"/>
      <c r="M65" s="88"/>
    </row>
    <row r="66" spans="1:13" ht="30">
      <c r="A66" s="172" t="s">
        <v>115</v>
      </c>
      <c r="B66" s="404"/>
      <c r="C66" s="173" t="s">
        <v>114</v>
      </c>
      <c r="D66" s="339" t="s">
        <v>17</v>
      </c>
      <c r="E66" s="340">
        <v>20</v>
      </c>
      <c r="F66" s="341"/>
      <c r="G66" s="341"/>
      <c r="H66" s="88"/>
      <c r="I66" s="88"/>
      <c r="L66" s="88"/>
      <c r="M66" s="88"/>
    </row>
    <row r="67" spans="1:13" ht="30">
      <c r="A67" s="172" t="s">
        <v>117</v>
      </c>
      <c r="B67" s="404"/>
      <c r="C67" s="173" t="s">
        <v>116</v>
      </c>
      <c r="D67" s="339" t="s">
        <v>17</v>
      </c>
      <c r="E67" s="340">
        <v>50</v>
      </c>
      <c r="F67" s="341"/>
      <c r="G67" s="341"/>
      <c r="H67" s="88"/>
      <c r="I67" s="88"/>
      <c r="L67" s="88"/>
      <c r="M67" s="88"/>
    </row>
    <row r="68" spans="1:13" ht="30">
      <c r="A68" s="172" t="s">
        <v>119</v>
      </c>
      <c r="B68" s="404"/>
      <c r="C68" s="173" t="s">
        <v>118</v>
      </c>
      <c r="D68" s="339" t="s">
        <v>17</v>
      </c>
      <c r="E68" s="340">
        <v>1</v>
      </c>
      <c r="F68" s="341"/>
      <c r="G68" s="341"/>
      <c r="H68" s="88"/>
      <c r="I68" s="88"/>
      <c r="L68" s="88"/>
      <c r="M68" s="88"/>
    </row>
    <row r="69" spans="1:13" ht="30">
      <c r="A69" s="172" t="s">
        <v>120</v>
      </c>
      <c r="B69" s="404"/>
      <c r="C69" s="173" t="s">
        <v>259</v>
      </c>
      <c r="D69" s="339" t="s">
        <v>17</v>
      </c>
      <c r="E69" s="340">
        <v>50</v>
      </c>
      <c r="F69" s="341"/>
      <c r="G69" s="341"/>
      <c r="H69" s="88"/>
      <c r="I69" s="88"/>
      <c r="L69" s="88"/>
      <c r="M69" s="88"/>
    </row>
    <row r="70" spans="1:13" ht="30">
      <c r="A70" s="172" t="s">
        <v>121</v>
      </c>
      <c r="B70" s="404"/>
      <c r="C70" s="173" t="s">
        <v>260</v>
      </c>
      <c r="D70" s="339" t="s">
        <v>21</v>
      </c>
      <c r="E70" s="339">
        <v>10</v>
      </c>
      <c r="F70" s="341"/>
      <c r="G70" s="341"/>
      <c r="H70" s="88"/>
      <c r="I70" s="88"/>
      <c r="L70" s="88"/>
      <c r="M70" s="88"/>
    </row>
    <row r="71" spans="1:13" ht="30">
      <c r="A71" s="172" t="s">
        <v>122</v>
      </c>
      <c r="B71" s="404"/>
      <c r="C71" s="173" t="s">
        <v>261</v>
      </c>
      <c r="D71" s="339" t="s">
        <v>21</v>
      </c>
      <c r="E71" s="339">
        <v>1</v>
      </c>
      <c r="F71" s="341"/>
      <c r="G71" s="341"/>
      <c r="H71" s="88"/>
      <c r="I71" s="88"/>
      <c r="L71" s="88"/>
      <c r="M71" s="88"/>
    </row>
    <row r="72" spans="1:13" ht="30">
      <c r="A72" s="172" t="s">
        <v>123</v>
      </c>
      <c r="B72" s="404"/>
      <c r="C72" s="173" t="s">
        <v>262</v>
      </c>
      <c r="D72" s="339" t="s">
        <v>21</v>
      </c>
      <c r="E72" s="339">
        <v>5</v>
      </c>
      <c r="F72" s="341"/>
      <c r="G72" s="341"/>
      <c r="H72" s="88"/>
      <c r="I72" s="88"/>
      <c r="L72" s="88"/>
      <c r="M72" s="88"/>
    </row>
    <row r="73" spans="1:13" ht="30">
      <c r="A73" s="172" t="s">
        <v>124</v>
      </c>
      <c r="B73" s="404"/>
      <c r="C73" s="173" t="s">
        <v>263</v>
      </c>
      <c r="D73" s="339" t="s">
        <v>21</v>
      </c>
      <c r="E73" s="339">
        <v>1</v>
      </c>
      <c r="F73" s="341"/>
      <c r="G73" s="341"/>
      <c r="H73" s="88"/>
      <c r="I73" s="88"/>
      <c r="L73" s="88"/>
      <c r="M73" s="88"/>
    </row>
    <row r="74" spans="1:13" ht="30">
      <c r="A74" s="172" t="s">
        <v>127</v>
      </c>
      <c r="B74" s="404"/>
      <c r="C74" s="173" t="s">
        <v>264</v>
      </c>
      <c r="D74" s="339" t="s">
        <v>21</v>
      </c>
      <c r="E74" s="339">
        <v>5</v>
      </c>
      <c r="F74" s="341"/>
      <c r="G74" s="341"/>
      <c r="H74" s="88"/>
      <c r="I74" s="88"/>
      <c r="L74" s="88"/>
      <c r="M74" s="88"/>
    </row>
    <row r="75" spans="1:13" ht="30">
      <c r="A75" s="172" t="s">
        <v>129</v>
      </c>
      <c r="B75" s="404"/>
      <c r="C75" s="173" t="s">
        <v>265</v>
      </c>
      <c r="D75" s="339" t="s">
        <v>21</v>
      </c>
      <c r="E75" s="339">
        <v>1</v>
      </c>
      <c r="F75" s="341"/>
      <c r="G75" s="341"/>
      <c r="H75" s="88"/>
      <c r="I75" s="88"/>
      <c r="L75" s="88"/>
      <c r="M75" s="88"/>
    </row>
    <row r="76" spans="1:13" ht="30">
      <c r="A76" s="172" t="s">
        <v>131</v>
      </c>
      <c r="B76" s="404"/>
      <c r="C76" s="173" t="s">
        <v>345</v>
      </c>
      <c r="D76" s="339" t="s">
        <v>21</v>
      </c>
      <c r="E76" s="340">
        <v>200</v>
      </c>
      <c r="F76" s="341"/>
      <c r="G76" s="341"/>
      <c r="H76" s="88"/>
      <c r="I76" s="88"/>
      <c r="L76" s="88"/>
      <c r="M76" s="88"/>
    </row>
    <row r="77" spans="1:13" ht="30">
      <c r="A77" s="172" t="s">
        <v>133</v>
      </c>
      <c r="B77" s="404"/>
      <c r="C77" s="173" t="s">
        <v>346</v>
      </c>
      <c r="D77" s="339" t="s">
        <v>21</v>
      </c>
      <c r="E77" s="339">
        <v>1</v>
      </c>
      <c r="F77" s="341"/>
      <c r="G77" s="341"/>
      <c r="H77" s="88"/>
      <c r="I77" s="88"/>
      <c r="L77" s="88"/>
      <c r="M77" s="88"/>
    </row>
    <row r="78" spans="1:13" ht="16.5">
      <c r="A78" s="172" t="s">
        <v>135</v>
      </c>
      <c r="B78" s="404"/>
      <c r="C78" s="173" t="s">
        <v>125</v>
      </c>
      <c r="D78" s="339" t="s">
        <v>424</v>
      </c>
      <c r="E78" s="340">
        <v>4</v>
      </c>
      <c r="F78" s="341"/>
      <c r="G78" s="341"/>
      <c r="H78" s="88"/>
      <c r="I78" s="88"/>
      <c r="L78" s="88"/>
      <c r="M78" s="88"/>
    </row>
    <row r="79" spans="1:13" ht="75">
      <c r="A79" s="172" t="s">
        <v>137</v>
      </c>
      <c r="B79" s="404"/>
      <c r="C79" s="173" t="s">
        <v>266</v>
      </c>
      <c r="D79" s="339" t="s">
        <v>128</v>
      </c>
      <c r="E79" s="340">
        <v>34</v>
      </c>
      <c r="F79" s="341"/>
      <c r="G79" s="341"/>
      <c r="H79" s="88"/>
      <c r="I79" s="88"/>
      <c r="L79" s="88"/>
      <c r="M79" s="88"/>
    </row>
    <row r="80" spans="1:13" ht="75">
      <c r="A80" s="172" t="s">
        <v>139</v>
      </c>
      <c r="B80" s="404"/>
      <c r="C80" s="173" t="s">
        <v>267</v>
      </c>
      <c r="D80" s="339" t="s">
        <v>128</v>
      </c>
      <c r="E80" s="340">
        <v>34</v>
      </c>
      <c r="F80" s="341"/>
      <c r="G80" s="341"/>
      <c r="H80" s="88"/>
      <c r="I80" s="88"/>
      <c r="L80" s="88"/>
      <c r="M80" s="88"/>
    </row>
    <row r="81" spans="1:13" ht="15.75">
      <c r="A81" s="172" t="s">
        <v>141</v>
      </c>
      <c r="B81" s="404"/>
      <c r="C81" s="173" t="s">
        <v>130</v>
      </c>
      <c r="D81" s="339" t="s">
        <v>21</v>
      </c>
      <c r="E81" s="339" t="s">
        <v>583</v>
      </c>
      <c r="F81" s="341" t="s">
        <v>583</v>
      </c>
      <c r="G81" s="341" t="s">
        <v>583</v>
      </c>
      <c r="H81" s="88"/>
      <c r="I81" s="88"/>
      <c r="L81" s="88"/>
      <c r="M81" s="88"/>
    </row>
    <row r="82" spans="1:13" ht="35.1" customHeight="1">
      <c r="A82" s="172" t="s">
        <v>143</v>
      </c>
      <c r="B82" s="404"/>
      <c r="C82" s="173" t="s">
        <v>132</v>
      </c>
      <c r="D82" s="339" t="s">
        <v>21</v>
      </c>
      <c r="E82" s="340">
        <v>5</v>
      </c>
      <c r="F82" s="341"/>
      <c r="G82" s="341"/>
      <c r="H82" s="88"/>
      <c r="I82" s="88"/>
      <c r="L82" s="88"/>
      <c r="M82" s="88"/>
    </row>
    <row r="83" spans="1:13" ht="35.1" customHeight="1">
      <c r="A83" s="172" t="s">
        <v>145</v>
      </c>
      <c r="B83" s="404"/>
      <c r="C83" s="173" t="s">
        <v>134</v>
      </c>
      <c r="D83" s="339" t="s">
        <v>21</v>
      </c>
      <c r="E83" s="340">
        <v>5</v>
      </c>
      <c r="F83" s="341"/>
      <c r="G83" s="341"/>
      <c r="H83" s="88"/>
      <c r="I83" s="88"/>
      <c r="L83" s="88"/>
      <c r="M83" s="88"/>
    </row>
    <row r="84" spans="1:13" ht="35.1" customHeight="1">
      <c r="A84" s="172" t="s">
        <v>149</v>
      </c>
      <c r="B84" s="404"/>
      <c r="C84" s="173" t="s">
        <v>136</v>
      </c>
      <c r="D84" s="339" t="s">
        <v>17</v>
      </c>
      <c r="E84" s="340">
        <v>400</v>
      </c>
      <c r="F84" s="341"/>
      <c r="G84" s="341"/>
      <c r="H84" s="88"/>
      <c r="I84" s="88"/>
      <c r="L84" s="88"/>
      <c r="M84" s="88"/>
    </row>
    <row r="85" spans="1:13" ht="35.1" customHeight="1">
      <c r="A85" s="172" t="s">
        <v>150</v>
      </c>
      <c r="B85" s="404"/>
      <c r="C85" s="173" t="s">
        <v>138</v>
      </c>
      <c r="D85" s="339" t="s">
        <v>17</v>
      </c>
      <c r="E85" s="340">
        <v>50</v>
      </c>
      <c r="F85" s="341"/>
      <c r="G85" s="341"/>
      <c r="H85" s="88"/>
      <c r="I85" s="88"/>
      <c r="L85" s="88"/>
      <c r="M85" s="88"/>
    </row>
    <row r="86" spans="1:13" ht="35.1" customHeight="1">
      <c r="A86" s="172" t="s">
        <v>151</v>
      </c>
      <c r="B86" s="404"/>
      <c r="C86" s="173" t="s">
        <v>140</v>
      </c>
      <c r="D86" s="339" t="s">
        <v>17</v>
      </c>
      <c r="E86" s="339" t="s">
        <v>583</v>
      </c>
      <c r="F86" s="341" t="s">
        <v>583</v>
      </c>
      <c r="G86" s="341" t="s">
        <v>583</v>
      </c>
      <c r="H86" s="88"/>
      <c r="I86" s="88"/>
      <c r="L86" s="88"/>
      <c r="M86" s="88"/>
    </row>
    <row r="87" spans="1:13" ht="35.1" customHeight="1">
      <c r="A87" s="172" t="s">
        <v>152</v>
      </c>
      <c r="B87" s="404"/>
      <c r="C87" s="173" t="s">
        <v>142</v>
      </c>
      <c r="D87" s="339" t="s">
        <v>17</v>
      </c>
      <c r="E87" s="340">
        <v>1575</v>
      </c>
      <c r="F87" s="341"/>
      <c r="G87" s="341"/>
      <c r="H87" s="88"/>
      <c r="I87" s="88"/>
      <c r="L87" s="88"/>
      <c r="M87" s="88"/>
    </row>
    <row r="88" spans="1:13" ht="35.1" customHeight="1">
      <c r="A88" s="172" t="s">
        <v>153</v>
      </c>
      <c r="B88" s="404"/>
      <c r="C88" s="173" t="s">
        <v>144</v>
      </c>
      <c r="D88" s="339" t="s">
        <v>17</v>
      </c>
      <c r="E88" s="340">
        <v>400</v>
      </c>
      <c r="F88" s="341"/>
      <c r="G88" s="341"/>
      <c r="H88" s="88"/>
      <c r="I88" s="88"/>
      <c r="L88" s="88"/>
      <c r="M88" s="88"/>
    </row>
    <row r="89" spans="1:13" ht="35.1" customHeight="1">
      <c r="A89" s="172" t="s">
        <v>154</v>
      </c>
      <c r="B89" s="404"/>
      <c r="C89" s="173" t="s">
        <v>268</v>
      </c>
      <c r="D89" s="339" t="s">
        <v>17</v>
      </c>
      <c r="E89" s="339" t="s">
        <v>583</v>
      </c>
      <c r="F89" s="341" t="s">
        <v>583</v>
      </c>
      <c r="G89" s="341" t="s">
        <v>583</v>
      </c>
      <c r="H89" s="88"/>
      <c r="I89" s="88"/>
      <c r="L89" s="88"/>
      <c r="M89" s="88"/>
    </row>
    <row r="90" spans="1:13" ht="35.1" customHeight="1" thickBot="1">
      <c r="A90" s="265" t="s">
        <v>155</v>
      </c>
      <c r="B90" s="404"/>
      <c r="C90" s="266" t="s">
        <v>269</v>
      </c>
      <c r="D90" s="342" t="s">
        <v>17</v>
      </c>
      <c r="E90" s="339" t="s">
        <v>583</v>
      </c>
      <c r="F90" s="341" t="s">
        <v>583</v>
      </c>
      <c r="G90" s="341" t="s">
        <v>583</v>
      </c>
      <c r="H90" s="88"/>
      <c r="I90" s="88"/>
      <c r="L90" s="88"/>
      <c r="M90" s="88"/>
    </row>
    <row r="91" spans="1:13" ht="15.75">
      <c r="A91" s="127" t="s">
        <v>27</v>
      </c>
      <c r="B91" s="267"/>
      <c r="C91" s="405" t="s">
        <v>185</v>
      </c>
      <c r="D91" s="394"/>
      <c r="E91" s="394"/>
      <c r="F91" s="395"/>
      <c r="G91" s="37"/>
      <c r="H91" s="88"/>
      <c r="I91" s="88"/>
      <c r="L91" s="88"/>
      <c r="M91" s="88"/>
    </row>
    <row r="92" spans="1:13" ht="15.75">
      <c r="A92" s="58" t="s">
        <v>35</v>
      </c>
      <c r="B92" s="175"/>
      <c r="C92" s="349" t="s">
        <v>183</v>
      </c>
      <c r="D92" s="350"/>
      <c r="E92" s="350"/>
      <c r="F92" s="351"/>
      <c r="G92" s="42"/>
      <c r="H92" s="88"/>
      <c r="I92" s="88"/>
      <c r="L92" s="88"/>
      <c r="M92" s="88"/>
    </row>
    <row r="93" spans="1:13" ht="16.5" thickBot="1">
      <c r="A93" s="59" t="s">
        <v>36</v>
      </c>
      <c r="B93" s="178"/>
      <c r="C93" s="378" t="s">
        <v>83</v>
      </c>
      <c r="D93" s="379"/>
      <c r="E93" s="379"/>
      <c r="F93" s="380"/>
      <c r="G93" s="60"/>
      <c r="H93" s="88"/>
      <c r="I93" s="88"/>
      <c r="L93" s="88"/>
      <c r="M93" s="88"/>
    </row>
    <row r="94" spans="1:13" ht="16.5" thickBot="1">
      <c r="A94" s="86"/>
      <c r="B94" s="86"/>
      <c r="C94" s="87"/>
      <c r="D94" s="87"/>
      <c r="E94" s="87"/>
      <c r="F94" s="87"/>
      <c r="G94" s="88"/>
      <c r="H94" s="88"/>
      <c r="I94" s="88"/>
      <c r="L94" s="88"/>
      <c r="M94" s="88"/>
    </row>
    <row r="95" spans="1:13" ht="15.75">
      <c r="A95" s="393" t="s">
        <v>391</v>
      </c>
      <c r="B95" s="394"/>
      <c r="C95" s="394"/>
      <c r="D95" s="394"/>
      <c r="E95" s="394"/>
      <c r="F95" s="395"/>
      <c r="G95" s="182"/>
      <c r="H95" s="88"/>
      <c r="I95" s="88"/>
      <c r="L95" s="88"/>
      <c r="M95" s="88"/>
    </row>
    <row r="96" spans="1:13" ht="15.75">
      <c r="A96" s="392" t="s">
        <v>393</v>
      </c>
      <c r="B96" s="350"/>
      <c r="C96" s="350"/>
      <c r="D96" s="350"/>
      <c r="E96" s="350"/>
      <c r="F96" s="351"/>
      <c r="G96" s="42"/>
      <c r="H96" s="88"/>
      <c r="I96" s="88"/>
      <c r="L96" s="88"/>
      <c r="M96" s="88"/>
    </row>
    <row r="97" spans="1:13" ht="16.5" thickBot="1">
      <c r="A97" s="391" t="s">
        <v>447</v>
      </c>
      <c r="B97" s="379"/>
      <c r="C97" s="379"/>
      <c r="D97" s="379"/>
      <c r="E97" s="379"/>
      <c r="F97" s="380"/>
      <c r="G97" s="60"/>
      <c r="H97" s="88"/>
      <c r="I97" s="88"/>
      <c r="L97" s="88"/>
      <c r="M97" s="88"/>
    </row>
    <row r="98" spans="1:13" ht="15.75">
      <c r="A98" s="86"/>
      <c r="B98" s="86"/>
      <c r="C98" s="87"/>
      <c r="D98" s="87"/>
      <c r="E98" s="87"/>
      <c r="F98" s="87"/>
      <c r="G98" s="88"/>
      <c r="H98" s="88"/>
      <c r="I98" s="88"/>
      <c r="L98" s="88"/>
      <c r="M98" s="88"/>
    </row>
    <row r="99" spans="1:13" ht="15.75">
      <c r="A99" s="86"/>
      <c r="B99" s="86"/>
      <c r="C99" s="87"/>
      <c r="D99" s="87"/>
      <c r="E99" s="87"/>
      <c r="F99" s="87"/>
      <c r="G99" s="88"/>
      <c r="H99" s="88"/>
      <c r="I99" s="88"/>
      <c r="L99" s="88"/>
      <c r="M99" s="88"/>
    </row>
    <row r="100" spans="1:13" ht="15.75">
      <c r="A100" s="86"/>
      <c r="B100" s="86"/>
      <c r="C100" s="87"/>
      <c r="D100" s="87"/>
      <c r="E100" s="87"/>
      <c r="F100" s="87"/>
      <c r="G100" s="88"/>
      <c r="H100" s="88"/>
      <c r="I100" s="88"/>
      <c r="L100" s="88"/>
      <c r="M100" s="88"/>
    </row>
    <row r="101" spans="1:13" ht="15.75">
      <c r="A101" s="86"/>
      <c r="B101" s="86"/>
      <c r="C101" s="87"/>
      <c r="D101" s="87"/>
      <c r="E101" s="87"/>
      <c r="F101" s="87"/>
      <c r="G101" s="88"/>
      <c r="H101" s="88"/>
      <c r="I101" s="88"/>
      <c r="L101" s="88"/>
      <c r="M101" s="88"/>
    </row>
    <row r="102" spans="1:13" ht="31.5" customHeight="1">
      <c r="A102" s="422" t="s">
        <v>333</v>
      </c>
      <c r="B102" s="422"/>
      <c r="C102" s="422"/>
      <c r="D102" s="422"/>
      <c r="E102" s="422"/>
      <c r="F102" s="422"/>
      <c r="G102" s="422"/>
      <c r="H102" s="88"/>
      <c r="I102" s="88"/>
      <c r="L102" s="88"/>
      <c r="M102" s="88"/>
    </row>
    <row r="103" spans="1:13" ht="15.75">
      <c r="A103" s="93"/>
      <c r="B103" s="93"/>
      <c r="C103" s="268"/>
      <c r="D103" s="268"/>
      <c r="E103" s="269"/>
      <c r="F103" s="268"/>
      <c r="G103" s="114"/>
      <c r="H103" s="88"/>
      <c r="I103" s="88"/>
      <c r="L103" s="88"/>
      <c r="M103" s="88"/>
    </row>
    <row r="104" spans="1:13" ht="96.75" customHeight="1">
      <c r="A104" s="422" t="s">
        <v>579</v>
      </c>
      <c r="B104" s="422"/>
      <c r="C104" s="422"/>
      <c r="D104" s="422"/>
      <c r="E104" s="422"/>
      <c r="F104" s="422"/>
      <c r="G104" s="422"/>
      <c r="H104" s="88"/>
      <c r="I104" s="88"/>
      <c r="L104" s="88"/>
      <c r="M104" s="88"/>
    </row>
    <row r="105" spans="1:13">
      <c r="A105" s="3"/>
      <c r="B105" s="3"/>
      <c r="C105" s="3"/>
      <c r="D105" s="3"/>
      <c r="E105" s="137"/>
      <c r="F105" s="4"/>
      <c r="G105" s="4"/>
    </row>
  </sheetData>
  <mergeCells count="38">
    <mergeCell ref="A104:G104"/>
    <mergeCell ref="A102:G102"/>
    <mergeCell ref="J4:J5"/>
    <mergeCell ref="K4:K5"/>
    <mergeCell ref="L4:L5"/>
    <mergeCell ref="C46:F46"/>
    <mergeCell ref="C45:F45"/>
    <mergeCell ref="C44:F44"/>
    <mergeCell ref="B4:B5"/>
    <mergeCell ref="B6:B43"/>
    <mergeCell ref="A49:G49"/>
    <mergeCell ref="A50:G50"/>
    <mergeCell ref="A51:A52"/>
    <mergeCell ref="B51:B52"/>
    <mergeCell ref="C51:C52"/>
    <mergeCell ref="D51:D52"/>
    <mergeCell ref="A3:G3"/>
    <mergeCell ref="A1:G1"/>
    <mergeCell ref="A2:G2"/>
    <mergeCell ref="F4:F5"/>
    <mergeCell ref="A4:A5"/>
    <mergeCell ref="C4:C5"/>
    <mergeCell ref="D4:D5"/>
    <mergeCell ref="E4:E5"/>
    <mergeCell ref="G4:G5"/>
    <mergeCell ref="A97:F97"/>
    <mergeCell ref="A96:F96"/>
    <mergeCell ref="A95:F95"/>
    <mergeCell ref="M4:M5"/>
    <mergeCell ref="H4:H5"/>
    <mergeCell ref="I4:I5"/>
    <mergeCell ref="E51:E52"/>
    <mergeCell ref="F51:F52"/>
    <mergeCell ref="G51:G52"/>
    <mergeCell ref="B53:B90"/>
    <mergeCell ref="C91:F91"/>
    <mergeCell ref="C92:F92"/>
    <mergeCell ref="C93:F93"/>
  </mergeCells>
  <phoneticPr fontId="6" type="noConversion"/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44D0-70B5-495A-BEE5-37385FA997BD}">
  <sheetPr>
    <pageSetUpPr fitToPage="1"/>
  </sheetPr>
  <dimension ref="A1:H32"/>
  <sheetViews>
    <sheetView view="pageBreakPreview" zoomScale="70" zoomScaleNormal="80" zoomScaleSheetLayoutView="70" workbookViewId="0">
      <selection activeCell="A14" sqref="A14:G14"/>
    </sheetView>
  </sheetViews>
  <sheetFormatPr defaultRowHeight="15"/>
  <cols>
    <col min="2" max="2" width="11.7109375" customWidth="1"/>
    <col min="3" max="3" width="74" customWidth="1"/>
    <col min="5" max="5" width="14.140625" style="134" customWidth="1"/>
    <col min="6" max="6" width="13.7109375" customWidth="1"/>
    <col min="7" max="7" width="18.5703125" customWidth="1"/>
    <col min="8" max="8" width="11.7109375" customWidth="1"/>
  </cols>
  <sheetData>
    <row r="1" spans="1:8" ht="20.25" customHeight="1">
      <c r="A1" s="410" t="s">
        <v>580</v>
      </c>
      <c r="B1" s="411"/>
      <c r="C1" s="412"/>
      <c r="D1" s="412"/>
      <c r="E1" s="412"/>
      <c r="F1" s="412"/>
      <c r="G1" s="413"/>
      <c r="H1" s="82"/>
    </row>
    <row r="2" spans="1:8" ht="42" customHeight="1">
      <c r="A2" s="414" t="s">
        <v>584</v>
      </c>
      <c r="B2" s="415"/>
      <c r="C2" s="416"/>
      <c r="D2" s="416"/>
      <c r="E2" s="416"/>
      <c r="F2" s="416"/>
      <c r="G2" s="417"/>
      <c r="H2" s="82"/>
    </row>
    <row r="3" spans="1:8" ht="45" customHeight="1" thickBot="1">
      <c r="A3" s="425" t="s">
        <v>181</v>
      </c>
      <c r="B3" s="426"/>
      <c r="C3" s="426"/>
      <c r="D3" s="426"/>
      <c r="E3" s="426"/>
      <c r="F3" s="426"/>
      <c r="G3" s="427"/>
      <c r="H3" s="82"/>
    </row>
    <row r="4" spans="1:8" ht="15" customHeight="1">
      <c r="A4" s="418" t="s">
        <v>22</v>
      </c>
      <c r="B4" s="423" t="s">
        <v>191</v>
      </c>
      <c r="C4" s="420" t="s">
        <v>0</v>
      </c>
      <c r="D4" s="420" t="s">
        <v>23</v>
      </c>
      <c r="E4" s="428" t="s">
        <v>38</v>
      </c>
      <c r="F4" s="399" t="s">
        <v>24</v>
      </c>
      <c r="G4" s="401" t="s">
        <v>25</v>
      </c>
      <c r="H4" s="430"/>
    </row>
    <row r="5" spans="1:8" ht="15" customHeight="1" thickBot="1">
      <c r="A5" s="419"/>
      <c r="B5" s="424"/>
      <c r="C5" s="421"/>
      <c r="D5" s="421"/>
      <c r="E5" s="429"/>
      <c r="F5" s="400"/>
      <c r="G5" s="402"/>
      <c r="H5" s="430"/>
    </row>
    <row r="6" spans="1:8" ht="54.75" customHeight="1">
      <c r="A6" s="261" t="s">
        <v>207</v>
      </c>
      <c r="B6" s="434">
        <v>4300</v>
      </c>
      <c r="C6" s="262" t="s">
        <v>370</v>
      </c>
      <c r="D6" s="319" t="s">
        <v>3</v>
      </c>
      <c r="E6" s="283">
        <v>1115662</v>
      </c>
      <c r="F6" s="284"/>
      <c r="G6" s="284"/>
      <c r="H6" s="82"/>
    </row>
    <row r="7" spans="1:8" ht="54.75" customHeight="1">
      <c r="A7" s="116" t="s">
        <v>208</v>
      </c>
      <c r="B7" s="435"/>
      <c r="C7" s="141" t="s">
        <v>146</v>
      </c>
      <c r="D7" s="319" t="s">
        <v>3</v>
      </c>
      <c r="E7" s="283">
        <v>2256201</v>
      </c>
      <c r="F7" s="284"/>
      <c r="G7" s="284"/>
      <c r="H7" s="82"/>
    </row>
    <row r="8" spans="1:8" ht="54.75" customHeight="1">
      <c r="A8" s="116" t="s">
        <v>209</v>
      </c>
      <c r="B8" s="435"/>
      <c r="C8" s="142" t="s">
        <v>147</v>
      </c>
      <c r="D8" s="319" t="s">
        <v>3</v>
      </c>
      <c r="E8" s="283">
        <v>1000</v>
      </c>
      <c r="F8" s="284"/>
      <c r="G8" s="284"/>
      <c r="H8" s="82"/>
    </row>
    <row r="9" spans="1:8" ht="54.75" customHeight="1" thickBot="1">
      <c r="A9" s="263" t="s">
        <v>210</v>
      </c>
      <c r="B9" s="436"/>
      <c r="C9" s="264" t="s">
        <v>371</v>
      </c>
      <c r="D9" s="343" t="s">
        <v>3</v>
      </c>
      <c r="E9" s="310">
        <v>40882</v>
      </c>
      <c r="F9" s="308"/>
      <c r="G9" s="284"/>
      <c r="H9" s="82"/>
    </row>
    <row r="10" spans="1:8" ht="15.75">
      <c r="A10" s="127" t="s">
        <v>27</v>
      </c>
      <c r="B10" s="176"/>
      <c r="C10" s="431" t="s">
        <v>98</v>
      </c>
      <c r="D10" s="431"/>
      <c r="E10" s="431"/>
      <c r="F10" s="431"/>
      <c r="G10" s="37"/>
      <c r="H10" s="83"/>
    </row>
    <row r="11" spans="1:8" ht="15.75">
      <c r="A11" s="58" t="s">
        <v>35</v>
      </c>
      <c r="B11" s="179"/>
      <c r="C11" s="432" t="s">
        <v>183</v>
      </c>
      <c r="D11" s="432"/>
      <c r="E11" s="432"/>
      <c r="F11" s="432"/>
      <c r="G11" s="42"/>
      <c r="H11" s="83"/>
    </row>
    <row r="12" spans="1:8" ht="16.5" thickBot="1">
      <c r="A12" s="59" t="s">
        <v>36</v>
      </c>
      <c r="B12" s="177"/>
      <c r="C12" s="433" t="s">
        <v>83</v>
      </c>
      <c r="D12" s="433"/>
      <c r="E12" s="433"/>
      <c r="F12" s="433"/>
      <c r="G12" s="60"/>
      <c r="H12" s="82"/>
    </row>
    <row r="13" spans="1:8" ht="15.75">
      <c r="A13" s="86"/>
      <c r="B13" s="86"/>
      <c r="C13" s="87"/>
      <c r="D13" s="87"/>
      <c r="E13" s="87"/>
      <c r="F13" s="87"/>
      <c r="G13" s="88"/>
      <c r="H13" s="82"/>
    </row>
    <row r="14" spans="1:8" ht="69.75" customHeight="1">
      <c r="A14" s="414" t="s">
        <v>584</v>
      </c>
      <c r="B14" s="415"/>
      <c r="C14" s="416"/>
      <c r="D14" s="416"/>
      <c r="E14" s="416"/>
      <c r="F14" s="416"/>
      <c r="G14" s="417"/>
      <c r="H14" s="82"/>
    </row>
    <row r="15" spans="1:8" ht="21" thickBot="1">
      <c r="A15" s="425" t="s">
        <v>386</v>
      </c>
      <c r="B15" s="426"/>
      <c r="C15" s="426"/>
      <c r="D15" s="426"/>
      <c r="E15" s="426"/>
      <c r="F15" s="426"/>
      <c r="G15" s="427"/>
      <c r="H15" s="82"/>
    </row>
    <row r="16" spans="1:8">
      <c r="A16" s="418" t="s">
        <v>22</v>
      </c>
      <c r="B16" s="423" t="s">
        <v>191</v>
      </c>
      <c r="C16" s="420" t="s">
        <v>0</v>
      </c>
      <c r="D16" s="420" t="s">
        <v>23</v>
      </c>
      <c r="E16" s="428" t="s">
        <v>38</v>
      </c>
      <c r="F16" s="399" t="s">
        <v>24</v>
      </c>
      <c r="G16" s="401" t="s">
        <v>25</v>
      </c>
      <c r="H16" s="82"/>
    </row>
    <row r="17" spans="1:8" ht="15.75" thickBot="1">
      <c r="A17" s="419"/>
      <c r="B17" s="424"/>
      <c r="C17" s="421"/>
      <c r="D17" s="421"/>
      <c r="E17" s="429"/>
      <c r="F17" s="400"/>
      <c r="G17" s="402"/>
      <c r="H17" s="82"/>
    </row>
    <row r="18" spans="1:8" ht="46.5" customHeight="1">
      <c r="A18" s="261" t="s">
        <v>207</v>
      </c>
      <c r="B18" s="437">
        <v>4300</v>
      </c>
      <c r="C18" s="262" t="s">
        <v>370</v>
      </c>
      <c r="D18" s="319" t="s">
        <v>3</v>
      </c>
      <c r="E18" s="283">
        <v>1115662</v>
      </c>
      <c r="F18" s="284"/>
      <c r="G18" s="284"/>
      <c r="H18" s="82"/>
    </row>
    <row r="19" spans="1:8" ht="46.5" customHeight="1">
      <c r="A19" s="116" t="s">
        <v>208</v>
      </c>
      <c r="B19" s="438"/>
      <c r="C19" s="141" t="s">
        <v>146</v>
      </c>
      <c r="D19" s="319" t="s">
        <v>3</v>
      </c>
      <c r="E19" s="283">
        <v>2256201</v>
      </c>
      <c r="F19" s="284"/>
      <c r="G19" s="284"/>
      <c r="H19" s="82"/>
    </row>
    <row r="20" spans="1:8" ht="46.5" customHeight="1">
      <c r="A20" s="116" t="s">
        <v>209</v>
      </c>
      <c r="B20" s="438"/>
      <c r="C20" s="142" t="s">
        <v>147</v>
      </c>
      <c r="D20" s="319" t="s">
        <v>3</v>
      </c>
      <c r="E20" s="283">
        <v>1000</v>
      </c>
      <c r="F20" s="284"/>
      <c r="G20" s="284"/>
      <c r="H20" s="82"/>
    </row>
    <row r="21" spans="1:8" ht="46.5" customHeight="1" thickBot="1">
      <c r="A21" s="263" t="s">
        <v>210</v>
      </c>
      <c r="B21" s="439"/>
      <c r="C21" s="264" t="s">
        <v>371</v>
      </c>
      <c r="D21" s="343" t="s">
        <v>3</v>
      </c>
      <c r="E21" s="310">
        <v>40882</v>
      </c>
      <c r="F21" s="308"/>
      <c r="G21" s="284"/>
      <c r="H21" s="82"/>
    </row>
    <row r="22" spans="1:8" ht="15.75">
      <c r="A22" s="127" t="s">
        <v>27</v>
      </c>
      <c r="B22" s="176"/>
      <c r="C22" s="431" t="s">
        <v>98</v>
      </c>
      <c r="D22" s="431"/>
      <c r="E22" s="431"/>
      <c r="F22" s="431"/>
      <c r="G22" s="37"/>
      <c r="H22" s="82"/>
    </row>
    <row r="23" spans="1:8" ht="15.75">
      <c r="A23" s="58" t="s">
        <v>35</v>
      </c>
      <c r="B23" s="179"/>
      <c r="C23" s="432" t="s">
        <v>183</v>
      </c>
      <c r="D23" s="432"/>
      <c r="E23" s="432"/>
      <c r="F23" s="432"/>
      <c r="G23" s="42"/>
      <c r="H23" s="82"/>
    </row>
    <row r="24" spans="1:8" ht="16.5" thickBot="1">
      <c r="A24" s="59" t="s">
        <v>36</v>
      </c>
      <c r="B24" s="177"/>
      <c r="C24" s="433" t="s">
        <v>83</v>
      </c>
      <c r="D24" s="433"/>
      <c r="E24" s="433"/>
      <c r="F24" s="433"/>
      <c r="G24" s="60"/>
      <c r="H24" s="82"/>
    </row>
    <row r="25" spans="1:8" ht="16.5" thickBot="1">
      <c r="A25" s="86"/>
      <c r="B25" s="86"/>
      <c r="C25" s="87"/>
      <c r="D25" s="87"/>
      <c r="E25" s="87"/>
      <c r="F25" s="87"/>
      <c r="G25" s="88"/>
      <c r="H25" s="82"/>
    </row>
    <row r="26" spans="1:8" ht="15.75">
      <c r="A26" s="393" t="s">
        <v>391</v>
      </c>
      <c r="B26" s="394"/>
      <c r="C26" s="394"/>
      <c r="D26" s="394"/>
      <c r="E26" s="394"/>
      <c r="F26" s="395"/>
      <c r="G26" s="182"/>
      <c r="H26" s="82"/>
    </row>
    <row r="27" spans="1:8" ht="15.75">
      <c r="A27" s="392" t="s">
        <v>393</v>
      </c>
      <c r="B27" s="350"/>
      <c r="C27" s="350"/>
      <c r="D27" s="350"/>
      <c r="E27" s="350"/>
      <c r="F27" s="351"/>
      <c r="G27" s="42"/>
      <c r="H27" s="82"/>
    </row>
    <row r="28" spans="1:8" ht="16.5" thickBot="1">
      <c r="A28" s="391" t="s">
        <v>447</v>
      </c>
      <c r="B28" s="379"/>
      <c r="C28" s="379"/>
      <c r="D28" s="379"/>
      <c r="E28" s="379"/>
      <c r="F28" s="380"/>
      <c r="G28" s="60"/>
      <c r="H28" s="82"/>
    </row>
    <row r="29" spans="1:8" ht="15.75">
      <c r="A29" s="86"/>
      <c r="B29" s="86"/>
      <c r="C29" s="87"/>
      <c r="D29" s="87"/>
      <c r="E29" s="87"/>
      <c r="F29" s="87"/>
      <c r="G29" s="88"/>
      <c r="H29" s="82"/>
    </row>
    <row r="30" spans="1:8" ht="30.75" customHeight="1">
      <c r="A30" s="422" t="s">
        <v>333</v>
      </c>
      <c r="B30" s="422"/>
      <c r="C30" s="422"/>
      <c r="D30" s="422"/>
      <c r="E30" s="422"/>
      <c r="F30" s="422"/>
      <c r="G30" s="422"/>
      <c r="H30" s="82"/>
    </row>
    <row r="32" spans="1:8" ht="71.25" customHeight="1">
      <c r="A32" s="422" t="s">
        <v>579</v>
      </c>
      <c r="B32" s="422"/>
      <c r="C32" s="422"/>
      <c r="D32" s="422"/>
      <c r="E32" s="422"/>
      <c r="F32" s="422"/>
      <c r="G32" s="422"/>
    </row>
  </sheetData>
  <mergeCells count="33">
    <mergeCell ref="A28:F28"/>
    <mergeCell ref="A27:F27"/>
    <mergeCell ref="A26:F26"/>
    <mergeCell ref="G16:G17"/>
    <mergeCell ref="B18:B21"/>
    <mergeCell ref="C22:F22"/>
    <mergeCell ref="C23:F23"/>
    <mergeCell ref="C24:F24"/>
    <mergeCell ref="A32:G32"/>
    <mergeCell ref="A30:G30"/>
    <mergeCell ref="H4:H5"/>
    <mergeCell ref="C10:F10"/>
    <mergeCell ref="C11:F11"/>
    <mergeCell ref="C12:F12"/>
    <mergeCell ref="B4:B5"/>
    <mergeCell ref="B6:B9"/>
    <mergeCell ref="A14:G14"/>
    <mergeCell ref="A15:G15"/>
    <mergeCell ref="A16:A17"/>
    <mergeCell ref="B16:B17"/>
    <mergeCell ref="C16:C17"/>
    <mergeCell ref="D16:D17"/>
    <mergeCell ref="E16:E17"/>
    <mergeCell ref="F16:F17"/>
    <mergeCell ref="A1:G1"/>
    <mergeCell ref="A2:G2"/>
    <mergeCell ref="A3:G3"/>
    <mergeCell ref="F4:F5"/>
    <mergeCell ref="A4:A5"/>
    <mergeCell ref="C4:C5"/>
    <mergeCell ref="D4:D5"/>
    <mergeCell ref="E4:E5"/>
    <mergeCell ref="G4:G5"/>
  </mergeCells>
  <phoneticPr fontId="6" type="noConversion"/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3E48-E65A-456D-BD59-6EB7E77B8F98}">
  <sheetPr>
    <pageSetUpPr fitToPage="1"/>
  </sheetPr>
  <dimension ref="A1:N91"/>
  <sheetViews>
    <sheetView view="pageBreakPreview" topLeftCell="A14" zoomScale="70" zoomScaleNormal="100" zoomScaleSheetLayoutView="70" workbookViewId="0">
      <selection activeCell="A29" sqref="A29:G29"/>
    </sheetView>
  </sheetViews>
  <sheetFormatPr defaultRowHeight="15"/>
  <cols>
    <col min="1" max="1" width="7.7109375" style="3" customWidth="1"/>
    <col min="2" max="2" width="11" style="3" customWidth="1"/>
    <col min="3" max="3" width="47" style="3" customWidth="1"/>
    <col min="4" max="4" width="9.85546875" style="3" customWidth="1"/>
    <col min="5" max="5" width="10" style="79" customWidth="1"/>
    <col min="6" max="6" width="11.28515625" style="79" customWidth="1"/>
    <col min="7" max="7" width="20.85546875" style="79" customWidth="1"/>
    <col min="8" max="8" width="9.140625" style="81"/>
    <col min="9" max="9" width="15.140625" style="81" customWidth="1"/>
    <col min="10" max="11" width="11.28515625" style="81" customWidth="1"/>
    <col min="12" max="12" width="23.5703125" style="82" customWidth="1"/>
    <col min="13" max="13" width="10.5703125" style="82" customWidth="1"/>
    <col min="14" max="14" width="10.42578125" style="82" customWidth="1"/>
  </cols>
  <sheetData>
    <row r="1" spans="1:14" ht="20.25" customHeight="1">
      <c r="A1" s="410" t="s">
        <v>580</v>
      </c>
      <c r="B1" s="411"/>
      <c r="C1" s="412"/>
      <c r="D1" s="412"/>
      <c r="E1" s="412"/>
      <c r="F1" s="412"/>
      <c r="G1" s="413"/>
      <c r="H1"/>
      <c r="I1"/>
      <c r="J1"/>
      <c r="K1"/>
    </row>
    <row r="2" spans="1:14" ht="51" customHeight="1">
      <c r="A2" s="414" t="s">
        <v>584</v>
      </c>
      <c r="B2" s="415"/>
      <c r="C2" s="416"/>
      <c r="D2" s="416"/>
      <c r="E2" s="416"/>
      <c r="F2" s="416"/>
      <c r="G2" s="417"/>
      <c r="H2"/>
      <c r="I2"/>
      <c r="J2"/>
      <c r="K2"/>
    </row>
    <row r="3" spans="1:14" ht="63" customHeight="1" thickBot="1">
      <c r="A3" s="454" t="s">
        <v>204</v>
      </c>
      <c r="B3" s="455"/>
      <c r="C3" s="455"/>
      <c r="D3" s="455"/>
      <c r="E3" s="455"/>
      <c r="F3" s="455"/>
      <c r="G3" s="455"/>
      <c r="H3" s="111"/>
      <c r="I3" s="111"/>
      <c r="J3" s="111"/>
      <c r="K3" s="84"/>
    </row>
    <row r="4" spans="1:14" ht="35.25" hidden="1" customHeight="1" thickBot="1">
      <c r="A4" s="118"/>
      <c r="B4" s="78"/>
      <c r="C4" s="78"/>
      <c r="D4" s="78"/>
      <c r="E4" s="460" t="s">
        <v>78</v>
      </c>
      <c r="F4" s="461"/>
      <c r="G4" s="462"/>
      <c r="H4" s="447"/>
      <c r="I4" s="447"/>
      <c r="J4" s="447"/>
      <c r="K4" s="447"/>
      <c r="L4" s="430"/>
      <c r="M4" s="430"/>
      <c r="N4" s="430"/>
    </row>
    <row r="5" spans="1:14" ht="12" customHeight="1">
      <c r="A5" s="456" t="s">
        <v>22</v>
      </c>
      <c r="B5" s="458" t="s">
        <v>191</v>
      </c>
      <c r="C5" s="428" t="s">
        <v>0</v>
      </c>
      <c r="D5" s="428" t="s">
        <v>23</v>
      </c>
      <c r="E5" s="428" t="s">
        <v>38</v>
      </c>
      <c r="F5" s="428" t="s">
        <v>24</v>
      </c>
      <c r="G5" s="463" t="s">
        <v>25</v>
      </c>
      <c r="H5" s="396"/>
      <c r="I5" s="396"/>
      <c r="J5" s="396"/>
      <c r="K5" s="396"/>
      <c r="L5" s="430"/>
      <c r="M5" s="430"/>
      <c r="N5" s="430"/>
    </row>
    <row r="6" spans="1:14" ht="33" customHeight="1" thickBot="1">
      <c r="A6" s="457"/>
      <c r="B6" s="459"/>
      <c r="C6" s="429"/>
      <c r="D6" s="429"/>
      <c r="E6" s="429"/>
      <c r="F6" s="429"/>
      <c r="G6" s="464"/>
      <c r="H6" s="396"/>
      <c r="I6" s="396"/>
      <c r="J6" s="396"/>
      <c r="K6" s="396"/>
      <c r="L6" s="430"/>
      <c r="M6" s="430"/>
      <c r="N6" s="430"/>
    </row>
    <row r="7" spans="1:14" ht="48.75" customHeight="1">
      <c r="A7" s="273" t="s">
        <v>211</v>
      </c>
      <c r="B7" s="452">
        <v>4270</v>
      </c>
      <c r="C7" s="274" t="s">
        <v>372</v>
      </c>
      <c r="D7" s="283" t="s">
        <v>17</v>
      </c>
      <c r="E7" s="283">
        <v>24</v>
      </c>
      <c r="F7" s="284"/>
      <c r="G7" s="284"/>
      <c r="H7" s="113"/>
      <c r="I7" s="113"/>
      <c r="J7" s="113"/>
      <c r="K7" s="113"/>
      <c r="L7" s="108"/>
    </row>
    <row r="8" spans="1:14" ht="54" customHeight="1">
      <c r="A8" s="143" t="s">
        <v>212</v>
      </c>
      <c r="B8" s="453"/>
      <c r="C8" s="140" t="s">
        <v>88</v>
      </c>
      <c r="D8" s="283" t="s">
        <v>17</v>
      </c>
      <c r="E8" s="283">
        <v>24</v>
      </c>
      <c r="F8" s="284"/>
      <c r="G8" s="284"/>
      <c r="H8" s="113"/>
      <c r="I8" s="113"/>
      <c r="J8" s="113"/>
      <c r="K8" s="113"/>
      <c r="L8" s="108"/>
    </row>
    <row r="9" spans="1:14" ht="92.25" customHeight="1">
      <c r="A9" s="143" t="s">
        <v>213</v>
      </c>
      <c r="B9" s="453"/>
      <c r="C9" s="140" t="s">
        <v>89</v>
      </c>
      <c r="D9" s="283" t="s">
        <v>17</v>
      </c>
      <c r="E9" s="283">
        <v>24</v>
      </c>
      <c r="F9" s="284"/>
      <c r="G9" s="284"/>
      <c r="H9" s="113"/>
      <c r="I9" s="113"/>
      <c r="J9" s="113"/>
      <c r="K9" s="113"/>
      <c r="L9" s="108"/>
    </row>
    <row r="10" spans="1:14" ht="52.5" customHeight="1">
      <c r="A10" s="143" t="s">
        <v>214</v>
      </c>
      <c r="B10" s="453"/>
      <c r="C10" s="140" t="s">
        <v>373</v>
      </c>
      <c r="D10" s="283" t="s">
        <v>17</v>
      </c>
      <c r="E10" s="283">
        <v>60</v>
      </c>
      <c r="F10" s="284"/>
      <c r="G10" s="284"/>
      <c r="H10" s="113"/>
      <c r="I10" s="113"/>
      <c r="J10" s="113"/>
      <c r="K10" s="113"/>
      <c r="L10" s="108"/>
    </row>
    <row r="11" spans="1:14" ht="52.5" customHeight="1">
      <c r="A11" s="143" t="s">
        <v>215</v>
      </c>
      <c r="B11" s="453"/>
      <c r="C11" s="171" t="s">
        <v>148</v>
      </c>
      <c r="D11" s="282" t="s">
        <v>21</v>
      </c>
      <c r="E11" s="283">
        <v>12</v>
      </c>
      <c r="F11" s="284"/>
      <c r="G11" s="284"/>
      <c r="H11" s="113"/>
      <c r="I11" s="113"/>
      <c r="J11" s="113"/>
      <c r="K11" s="113"/>
      <c r="L11" s="108"/>
    </row>
    <row r="12" spans="1:14" ht="52.5" customHeight="1">
      <c r="A12" s="143" t="s">
        <v>216</v>
      </c>
      <c r="B12" s="453"/>
      <c r="C12" s="171" t="s">
        <v>374</v>
      </c>
      <c r="D12" s="282" t="s">
        <v>21</v>
      </c>
      <c r="E12" s="283">
        <v>12</v>
      </c>
      <c r="F12" s="284"/>
      <c r="G12" s="284"/>
      <c r="H12" s="113"/>
      <c r="I12" s="113"/>
      <c r="J12" s="113"/>
      <c r="K12" s="113"/>
      <c r="L12" s="108"/>
    </row>
    <row r="13" spans="1:14" ht="52.5" customHeight="1">
      <c r="A13" s="143" t="s">
        <v>217</v>
      </c>
      <c r="B13" s="453"/>
      <c r="C13" s="171" t="s">
        <v>375</v>
      </c>
      <c r="D13" s="282" t="s">
        <v>21</v>
      </c>
      <c r="E13" s="283">
        <v>12</v>
      </c>
      <c r="F13" s="284"/>
      <c r="G13" s="284"/>
      <c r="H13" s="113"/>
      <c r="I13" s="113"/>
      <c r="J13" s="113"/>
      <c r="K13" s="113"/>
      <c r="L13" s="108"/>
    </row>
    <row r="14" spans="1:14" ht="61.5" customHeight="1">
      <c r="A14" s="143" t="s">
        <v>218</v>
      </c>
      <c r="B14" s="453"/>
      <c r="C14" s="140" t="s">
        <v>278</v>
      </c>
      <c r="D14" s="283" t="s">
        <v>17</v>
      </c>
      <c r="E14" s="283">
        <v>30</v>
      </c>
      <c r="F14" s="284"/>
      <c r="G14" s="284"/>
      <c r="H14" s="113"/>
      <c r="I14" s="113"/>
      <c r="J14" s="113"/>
      <c r="K14" s="113"/>
      <c r="L14" s="108"/>
    </row>
    <row r="15" spans="1:14" ht="51" customHeight="1">
      <c r="A15" s="143" t="s">
        <v>219</v>
      </c>
      <c r="B15" s="453"/>
      <c r="C15" s="170" t="s">
        <v>376</v>
      </c>
      <c r="D15" s="283" t="s">
        <v>90</v>
      </c>
      <c r="E15" s="283" t="s">
        <v>583</v>
      </c>
      <c r="F15" s="284" t="s">
        <v>583</v>
      </c>
      <c r="G15" s="284" t="s">
        <v>583</v>
      </c>
      <c r="H15" s="113"/>
      <c r="I15" s="113"/>
      <c r="J15" s="113"/>
      <c r="K15" s="113"/>
      <c r="L15" s="108"/>
    </row>
    <row r="16" spans="1:14" ht="51" customHeight="1">
      <c r="A16" s="143" t="s">
        <v>220</v>
      </c>
      <c r="B16" s="453"/>
      <c r="C16" s="170" t="s">
        <v>377</v>
      </c>
      <c r="D16" s="283" t="s">
        <v>90</v>
      </c>
      <c r="E16" s="283" t="s">
        <v>583</v>
      </c>
      <c r="F16" s="284" t="s">
        <v>583</v>
      </c>
      <c r="G16" s="284" t="s">
        <v>583</v>
      </c>
      <c r="H16" s="113"/>
      <c r="I16" s="113"/>
      <c r="J16" s="113"/>
      <c r="K16" s="113"/>
      <c r="L16" s="108"/>
    </row>
    <row r="17" spans="1:14" ht="51" customHeight="1">
      <c r="A17" s="143" t="s">
        <v>270</v>
      </c>
      <c r="B17" s="453"/>
      <c r="C17" s="170" t="s">
        <v>378</v>
      </c>
      <c r="D17" s="283" t="s">
        <v>90</v>
      </c>
      <c r="E17" s="283" t="s">
        <v>583</v>
      </c>
      <c r="F17" s="284" t="s">
        <v>583</v>
      </c>
      <c r="G17" s="284" t="s">
        <v>583</v>
      </c>
      <c r="H17" s="113"/>
      <c r="I17" s="113"/>
      <c r="J17" s="113"/>
      <c r="K17" s="113"/>
      <c r="L17" s="108"/>
    </row>
    <row r="18" spans="1:14" ht="62.25" customHeight="1">
      <c r="A18" s="143" t="s">
        <v>271</v>
      </c>
      <c r="B18" s="453"/>
      <c r="C18" s="170" t="s">
        <v>379</v>
      </c>
      <c r="D18" s="283" t="s">
        <v>90</v>
      </c>
      <c r="E18" s="283" t="s">
        <v>583</v>
      </c>
      <c r="F18" s="284" t="s">
        <v>583</v>
      </c>
      <c r="G18" s="284" t="s">
        <v>583</v>
      </c>
      <c r="H18" s="113"/>
      <c r="I18" s="113"/>
      <c r="J18" s="113"/>
      <c r="K18" s="113"/>
      <c r="L18" s="108"/>
    </row>
    <row r="19" spans="1:14" ht="52.5" customHeight="1">
      <c r="A19" s="143" t="s">
        <v>272</v>
      </c>
      <c r="B19" s="453"/>
      <c r="C19" s="170" t="s">
        <v>380</v>
      </c>
      <c r="D19" s="283" t="s">
        <v>90</v>
      </c>
      <c r="E19" s="283" t="s">
        <v>583</v>
      </c>
      <c r="F19" s="284" t="s">
        <v>583</v>
      </c>
      <c r="G19" s="284" t="s">
        <v>583</v>
      </c>
      <c r="H19" s="113"/>
      <c r="I19" s="113"/>
      <c r="J19" s="113"/>
      <c r="K19" s="113"/>
      <c r="L19" s="108"/>
    </row>
    <row r="20" spans="1:14" ht="44.25" customHeight="1">
      <c r="A20" s="143" t="s">
        <v>273</v>
      </c>
      <c r="B20" s="453"/>
      <c r="C20" s="170" t="s">
        <v>381</v>
      </c>
      <c r="D20" s="283" t="s">
        <v>90</v>
      </c>
      <c r="E20" s="283" t="s">
        <v>583</v>
      </c>
      <c r="F20" s="284" t="s">
        <v>583</v>
      </c>
      <c r="G20" s="284" t="s">
        <v>583</v>
      </c>
      <c r="H20" s="113"/>
      <c r="I20" s="113"/>
      <c r="J20" s="113"/>
      <c r="K20" s="113"/>
      <c r="L20" s="108"/>
    </row>
    <row r="21" spans="1:14" ht="33.75" customHeight="1">
      <c r="A21" s="143" t="s">
        <v>274</v>
      </c>
      <c r="B21" s="453"/>
      <c r="C21" s="170" t="s">
        <v>382</v>
      </c>
      <c r="D21" s="283" t="s">
        <v>90</v>
      </c>
      <c r="E21" s="283" t="s">
        <v>583</v>
      </c>
      <c r="F21" s="284" t="s">
        <v>583</v>
      </c>
      <c r="G21" s="284" t="s">
        <v>583</v>
      </c>
      <c r="H21" s="113"/>
      <c r="I21" s="113"/>
      <c r="J21" s="113"/>
      <c r="K21" s="113"/>
      <c r="L21" s="108"/>
    </row>
    <row r="22" spans="1:14" ht="33.75" customHeight="1">
      <c r="A22" s="143" t="s">
        <v>275</v>
      </c>
      <c r="B22" s="453"/>
      <c r="C22" s="170" t="s">
        <v>383</v>
      </c>
      <c r="D22" s="283" t="s">
        <v>3</v>
      </c>
      <c r="E22" s="283" t="s">
        <v>583</v>
      </c>
      <c r="F22" s="284" t="s">
        <v>583</v>
      </c>
      <c r="G22" s="284" t="s">
        <v>583</v>
      </c>
      <c r="H22" s="113"/>
      <c r="I22" s="113"/>
      <c r="J22" s="113"/>
      <c r="K22" s="113"/>
      <c r="L22" s="108"/>
    </row>
    <row r="23" spans="1:14" ht="54.75" customHeight="1">
      <c r="A23" s="143" t="s">
        <v>279</v>
      </c>
      <c r="B23" s="453"/>
      <c r="C23" s="170" t="s">
        <v>384</v>
      </c>
      <c r="D23" s="283" t="s">
        <v>90</v>
      </c>
      <c r="E23" s="283" t="s">
        <v>583</v>
      </c>
      <c r="F23" s="284" t="s">
        <v>583</v>
      </c>
      <c r="G23" s="284" t="s">
        <v>583</v>
      </c>
      <c r="H23" s="113"/>
      <c r="I23" s="113"/>
      <c r="J23" s="113"/>
      <c r="K23" s="113"/>
      <c r="L23" s="108"/>
    </row>
    <row r="24" spans="1:14" ht="54.75" customHeight="1" thickBot="1">
      <c r="A24" s="270" t="s">
        <v>280</v>
      </c>
      <c r="B24" s="271"/>
      <c r="C24" s="272" t="s">
        <v>336</v>
      </c>
      <c r="D24" s="310" t="s">
        <v>90</v>
      </c>
      <c r="E24" s="283" t="s">
        <v>583</v>
      </c>
      <c r="F24" s="284" t="s">
        <v>583</v>
      </c>
      <c r="G24" s="284" t="s">
        <v>583</v>
      </c>
      <c r="H24" s="113"/>
      <c r="I24" s="113"/>
      <c r="J24" s="113"/>
      <c r="K24" s="113"/>
      <c r="L24" s="108"/>
    </row>
    <row r="25" spans="1:14" s="1" customFormat="1" ht="15.75">
      <c r="A25" s="127" t="s">
        <v>27</v>
      </c>
      <c r="B25" s="176"/>
      <c r="C25" s="431" t="s">
        <v>98</v>
      </c>
      <c r="D25" s="431"/>
      <c r="E25" s="431"/>
      <c r="F25" s="431"/>
      <c r="G25" s="37"/>
      <c r="J25" s="114"/>
      <c r="K25" s="114"/>
      <c r="L25" s="83"/>
      <c r="M25" s="83"/>
      <c r="N25" s="83"/>
    </row>
    <row r="26" spans="1:14" s="1" customFormat="1" ht="15.75">
      <c r="A26" s="58" t="s">
        <v>35</v>
      </c>
      <c r="B26" s="179"/>
      <c r="C26" s="432" t="s">
        <v>337</v>
      </c>
      <c r="D26" s="432"/>
      <c r="E26" s="432"/>
      <c r="F26" s="432"/>
      <c r="G26" s="42"/>
      <c r="J26" s="114"/>
      <c r="K26" s="114"/>
      <c r="L26" s="83"/>
      <c r="M26" s="83"/>
      <c r="N26" s="83"/>
    </row>
    <row r="27" spans="1:14" ht="16.5" thickBot="1">
      <c r="A27" s="59" t="s">
        <v>36</v>
      </c>
      <c r="B27" s="177"/>
      <c r="C27" s="433" t="s">
        <v>338</v>
      </c>
      <c r="D27" s="433"/>
      <c r="E27" s="433"/>
      <c r="F27" s="433"/>
      <c r="G27" s="60"/>
      <c r="H27"/>
      <c r="I27"/>
      <c r="J27" s="88"/>
      <c r="K27" s="88"/>
      <c r="M27" s="83"/>
    </row>
    <row r="28" spans="1:14" ht="15.75">
      <c r="A28" s="86"/>
      <c r="B28" s="86"/>
      <c r="C28" s="87"/>
      <c r="D28" s="87"/>
      <c r="E28" s="87"/>
      <c r="F28" s="87"/>
      <c r="G28" s="88"/>
      <c r="H28"/>
      <c r="I28"/>
      <c r="J28" s="88"/>
      <c r="K28" s="88"/>
      <c r="M28" s="83"/>
    </row>
    <row r="29" spans="1:14" ht="75.75" customHeight="1">
      <c r="A29" s="414" t="s">
        <v>584</v>
      </c>
      <c r="B29" s="415"/>
      <c r="C29" s="416"/>
      <c r="D29" s="416"/>
      <c r="E29" s="416"/>
      <c r="F29" s="416"/>
      <c r="G29" s="417"/>
      <c r="H29"/>
      <c r="I29"/>
      <c r="J29" s="88"/>
      <c r="K29" s="88"/>
      <c r="M29" s="83"/>
    </row>
    <row r="30" spans="1:14" ht="59.25" customHeight="1" thickBot="1">
      <c r="A30" s="454" t="s">
        <v>387</v>
      </c>
      <c r="B30" s="455"/>
      <c r="C30" s="455"/>
      <c r="D30" s="455"/>
      <c r="E30" s="455"/>
      <c r="F30" s="455"/>
      <c r="G30" s="455"/>
      <c r="H30"/>
      <c r="I30"/>
      <c r="J30" s="88"/>
      <c r="K30" s="88"/>
      <c r="M30" s="83"/>
    </row>
    <row r="31" spans="1:14" ht="15.75">
      <c r="A31" s="456" t="s">
        <v>22</v>
      </c>
      <c r="B31" s="458" t="s">
        <v>191</v>
      </c>
      <c r="C31" s="428" t="s">
        <v>0</v>
      </c>
      <c r="D31" s="428" t="s">
        <v>23</v>
      </c>
      <c r="E31" s="428" t="s">
        <v>38</v>
      </c>
      <c r="F31" s="428" t="s">
        <v>24</v>
      </c>
      <c r="G31" s="463" t="s">
        <v>25</v>
      </c>
      <c r="H31"/>
      <c r="I31"/>
      <c r="J31" s="88"/>
      <c r="K31" s="88"/>
      <c r="M31" s="83"/>
    </row>
    <row r="32" spans="1:14" ht="16.5" thickBot="1">
      <c r="A32" s="465"/>
      <c r="B32" s="466"/>
      <c r="C32" s="467"/>
      <c r="D32" s="467"/>
      <c r="E32" s="467"/>
      <c r="F32" s="467"/>
      <c r="G32" s="468"/>
      <c r="H32"/>
      <c r="I32"/>
      <c r="J32" s="88"/>
      <c r="K32" s="88"/>
      <c r="M32" s="83"/>
    </row>
    <row r="33" spans="1:13" ht="45">
      <c r="A33" s="144" t="s">
        <v>211</v>
      </c>
      <c r="B33" s="469">
        <v>4270</v>
      </c>
      <c r="C33" s="139" t="s">
        <v>372</v>
      </c>
      <c r="D33" s="283" t="s">
        <v>17</v>
      </c>
      <c r="E33" s="283">
        <v>24</v>
      </c>
      <c r="F33" s="284"/>
      <c r="G33" s="284"/>
      <c r="H33"/>
      <c r="I33"/>
      <c r="J33" s="88"/>
      <c r="K33" s="88"/>
      <c r="M33" s="83"/>
    </row>
    <row r="34" spans="1:13" ht="30">
      <c r="A34" s="143" t="s">
        <v>212</v>
      </c>
      <c r="B34" s="453"/>
      <c r="C34" s="140" t="s">
        <v>88</v>
      </c>
      <c r="D34" s="283" t="s">
        <v>17</v>
      </c>
      <c r="E34" s="283">
        <v>24</v>
      </c>
      <c r="F34" s="284"/>
      <c r="G34" s="284"/>
      <c r="H34"/>
      <c r="I34"/>
      <c r="J34" s="88"/>
      <c r="K34" s="88"/>
      <c r="M34" s="83"/>
    </row>
    <row r="35" spans="1:13" ht="75">
      <c r="A35" s="143" t="s">
        <v>213</v>
      </c>
      <c r="B35" s="453"/>
      <c r="C35" s="140" t="s">
        <v>89</v>
      </c>
      <c r="D35" s="283" t="s">
        <v>17</v>
      </c>
      <c r="E35" s="283">
        <v>24</v>
      </c>
      <c r="F35" s="284"/>
      <c r="G35" s="284"/>
      <c r="H35"/>
      <c r="I35"/>
      <c r="J35" s="88"/>
      <c r="K35" s="88"/>
      <c r="M35" s="83"/>
    </row>
    <row r="36" spans="1:13" ht="45">
      <c r="A36" s="143" t="s">
        <v>214</v>
      </c>
      <c r="B36" s="453"/>
      <c r="C36" s="140" t="s">
        <v>373</v>
      </c>
      <c r="D36" s="283" t="s">
        <v>17</v>
      </c>
      <c r="E36" s="283">
        <v>60</v>
      </c>
      <c r="F36" s="284"/>
      <c r="G36" s="284"/>
      <c r="H36"/>
      <c r="I36"/>
      <c r="J36" s="88"/>
      <c r="K36" s="88"/>
      <c r="M36" s="83"/>
    </row>
    <row r="37" spans="1:13" ht="30">
      <c r="A37" s="143" t="s">
        <v>215</v>
      </c>
      <c r="B37" s="453"/>
      <c r="C37" s="171" t="s">
        <v>148</v>
      </c>
      <c r="D37" s="282" t="s">
        <v>21</v>
      </c>
      <c r="E37" s="283">
        <v>12</v>
      </c>
      <c r="F37" s="284"/>
      <c r="G37" s="284"/>
      <c r="H37"/>
      <c r="I37"/>
      <c r="J37" s="88"/>
      <c r="K37" s="88"/>
      <c r="M37" s="83"/>
    </row>
    <row r="38" spans="1:13" ht="45">
      <c r="A38" s="143" t="s">
        <v>216</v>
      </c>
      <c r="B38" s="453"/>
      <c r="C38" s="171" t="s">
        <v>374</v>
      </c>
      <c r="D38" s="282" t="s">
        <v>21</v>
      </c>
      <c r="E38" s="283">
        <v>12</v>
      </c>
      <c r="F38" s="284"/>
      <c r="G38" s="284"/>
      <c r="H38"/>
      <c r="I38"/>
      <c r="J38" s="88"/>
      <c r="K38" s="88"/>
      <c r="M38" s="83"/>
    </row>
    <row r="39" spans="1:13" ht="45">
      <c r="A39" s="143" t="s">
        <v>217</v>
      </c>
      <c r="B39" s="453"/>
      <c r="C39" s="171" t="s">
        <v>375</v>
      </c>
      <c r="D39" s="282" t="s">
        <v>21</v>
      </c>
      <c r="E39" s="283">
        <v>12</v>
      </c>
      <c r="F39" s="284"/>
      <c r="G39" s="284"/>
      <c r="H39"/>
      <c r="I39"/>
      <c r="J39" s="88"/>
      <c r="K39" s="88"/>
      <c r="M39" s="83"/>
    </row>
    <row r="40" spans="1:13" ht="75">
      <c r="A40" s="143" t="s">
        <v>218</v>
      </c>
      <c r="B40" s="453"/>
      <c r="C40" s="140" t="s">
        <v>278</v>
      </c>
      <c r="D40" s="283" t="s">
        <v>17</v>
      </c>
      <c r="E40" s="283">
        <v>30</v>
      </c>
      <c r="F40" s="284"/>
      <c r="G40" s="284"/>
      <c r="H40"/>
      <c r="I40"/>
      <c r="J40" s="88"/>
      <c r="K40" s="88"/>
      <c r="M40" s="83"/>
    </row>
    <row r="41" spans="1:13" ht="45">
      <c r="A41" s="143" t="s">
        <v>219</v>
      </c>
      <c r="B41" s="453"/>
      <c r="C41" s="170" t="s">
        <v>376</v>
      </c>
      <c r="D41" s="283" t="s">
        <v>90</v>
      </c>
      <c r="E41" s="283" t="s">
        <v>583</v>
      </c>
      <c r="F41" s="284" t="s">
        <v>583</v>
      </c>
      <c r="G41" s="284" t="s">
        <v>583</v>
      </c>
      <c r="H41"/>
      <c r="I41"/>
      <c r="J41" s="88"/>
      <c r="K41" s="88"/>
      <c r="M41" s="83"/>
    </row>
    <row r="42" spans="1:13" ht="45">
      <c r="A42" s="143" t="s">
        <v>220</v>
      </c>
      <c r="B42" s="453"/>
      <c r="C42" s="170" t="s">
        <v>377</v>
      </c>
      <c r="D42" s="283" t="s">
        <v>90</v>
      </c>
      <c r="E42" s="283" t="s">
        <v>583</v>
      </c>
      <c r="F42" s="284" t="s">
        <v>583</v>
      </c>
      <c r="G42" s="284" t="s">
        <v>583</v>
      </c>
      <c r="H42"/>
      <c r="I42"/>
      <c r="J42" s="88"/>
      <c r="K42" s="88"/>
      <c r="M42" s="83"/>
    </row>
    <row r="43" spans="1:13" ht="45">
      <c r="A43" s="143" t="s">
        <v>270</v>
      </c>
      <c r="B43" s="453"/>
      <c r="C43" s="170" t="s">
        <v>378</v>
      </c>
      <c r="D43" s="283" t="s">
        <v>90</v>
      </c>
      <c r="E43" s="283" t="s">
        <v>583</v>
      </c>
      <c r="F43" s="284" t="s">
        <v>583</v>
      </c>
      <c r="G43" s="284" t="s">
        <v>583</v>
      </c>
      <c r="H43"/>
      <c r="I43"/>
      <c r="J43" s="88"/>
      <c r="K43" s="88"/>
      <c r="M43" s="83"/>
    </row>
    <row r="44" spans="1:13" ht="45">
      <c r="A44" s="143" t="s">
        <v>271</v>
      </c>
      <c r="B44" s="453"/>
      <c r="C44" s="170" t="s">
        <v>379</v>
      </c>
      <c r="D44" s="283" t="s">
        <v>90</v>
      </c>
      <c r="E44" s="283" t="s">
        <v>583</v>
      </c>
      <c r="F44" s="284" t="s">
        <v>583</v>
      </c>
      <c r="G44" s="284" t="s">
        <v>583</v>
      </c>
      <c r="H44"/>
      <c r="I44"/>
      <c r="J44" s="88"/>
      <c r="K44" s="88"/>
      <c r="M44" s="83"/>
    </row>
    <row r="45" spans="1:13" ht="45">
      <c r="A45" s="143" t="s">
        <v>272</v>
      </c>
      <c r="B45" s="453"/>
      <c r="C45" s="170" t="s">
        <v>380</v>
      </c>
      <c r="D45" s="283" t="s">
        <v>90</v>
      </c>
      <c r="E45" s="283" t="s">
        <v>583</v>
      </c>
      <c r="F45" s="284" t="s">
        <v>583</v>
      </c>
      <c r="G45" s="284" t="s">
        <v>583</v>
      </c>
      <c r="H45"/>
      <c r="I45"/>
      <c r="J45" s="88"/>
      <c r="K45" s="88"/>
      <c r="M45" s="83"/>
    </row>
    <row r="46" spans="1:13" ht="45">
      <c r="A46" s="143" t="s">
        <v>273</v>
      </c>
      <c r="B46" s="453"/>
      <c r="C46" s="170" t="s">
        <v>381</v>
      </c>
      <c r="D46" s="283" t="s">
        <v>90</v>
      </c>
      <c r="E46" s="283" t="s">
        <v>583</v>
      </c>
      <c r="F46" s="284" t="s">
        <v>583</v>
      </c>
      <c r="G46" s="284" t="s">
        <v>583</v>
      </c>
      <c r="H46"/>
      <c r="I46"/>
      <c r="J46" s="88"/>
      <c r="K46" s="88"/>
      <c r="M46" s="83"/>
    </row>
    <row r="47" spans="1:13" ht="30">
      <c r="A47" s="143" t="s">
        <v>274</v>
      </c>
      <c r="B47" s="453"/>
      <c r="C47" s="170" t="s">
        <v>382</v>
      </c>
      <c r="D47" s="283" t="s">
        <v>90</v>
      </c>
      <c r="E47" s="283" t="s">
        <v>583</v>
      </c>
      <c r="F47" s="284" t="s">
        <v>583</v>
      </c>
      <c r="G47" s="284" t="s">
        <v>583</v>
      </c>
      <c r="H47"/>
      <c r="I47"/>
      <c r="J47" s="88"/>
      <c r="K47" s="88"/>
      <c r="M47" s="83"/>
    </row>
    <row r="48" spans="1:13" ht="30">
      <c r="A48" s="143" t="s">
        <v>275</v>
      </c>
      <c r="B48" s="453"/>
      <c r="C48" s="170" t="s">
        <v>383</v>
      </c>
      <c r="D48" s="283" t="s">
        <v>3</v>
      </c>
      <c r="E48" s="283" t="s">
        <v>583</v>
      </c>
      <c r="F48" s="284" t="s">
        <v>583</v>
      </c>
      <c r="G48" s="284" t="s">
        <v>583</v>
      </c>
      <c r="H48"/>
      <c r="I48"/>
      <c r="J48" s="88"/>
      <c r="K48" s="88"/>
      <c r="M48" s="83"/>
    </row>
    <row r="49" spans="1:13" ht="45">
      <c r="A49" s="143" t="s">
        <v>279</v>
      </c>
      <c r="B49" s="453"/>
      <c r="C49" s="170" t="s">
        <v>384</v>
      </c>
      <c r="D49" s="283" t="s">
        <v>90</v>
      </c>
      <c r="E49" s="283" t="s">
        <v>583</v>
      </c>
      <c r="F49" s="284" t="s">
        <v>583</v>
      </c>
      <c r="G49" s="284" t="s">
        <v>583</v>
      </c>
      <c r="H49"/>
      <c r="I49"/>
      <c r="J49" s="88"/>
      <c r="K49" s="88"/>
      <c r="M49" s="83"/>
    </row>
    <row r="50" spans="1:13" ht="60.75" thickBot="1">
      <c r="A50" s="270" t="s">
        <v>280</v>
      </c>
      <c r="B50" s="470"/>
      <c r="C50" s="272" t="s">
        <v>336</v>
      </c>
      <c r="D50" s="310" t="s">
        <v>90</v>
      </c>
      <c r="E50" s="283" t="s">
        <v>583</v>
      </c>
      <c r="F50" s="284" t="s">
        <v>583</v>
      </c>
      <c r="G50" s="284" t="s">
        <v>583</v>
      </c>
      <c r="H50"/>
      <c r="I50"/>
      <c r="J50" s="88"/>
      <c r="K50" s="88"/>
      <c r="M50" s="83"/>
    </row>
    <row r="51" spans="1:13" ht="15.75">
      <c r="A51" s="127" t="s">
        <v>27</v>
      </c>
      <c r="B51" s="176"/>
      <c r="C51" s="431" t="s">
        <v>98</v>
      </c>
      <c r="D51" s="431"/>
      <c r="E51" s="431"/>
      <c r="F51" s="431"/>
      <c r="G51" s="37"/>
      <c r="H51"/>
      <c r="I51"/>
      <c r="J51" s="88"/>
      <c r="K51" s="88"/>
      <c r="M51" s="83"/>
    </row>
    <row r="52" spans="1:13" ht="15.75">
      <c r="A52" s="58" t="s">
        <v>35</v>
      </c>
      <c r="B52" s="179"/>
      <c r="C52" s="432" t="s">
        <v>337</v>
      </c>
      <c r="D52" s="432"/>
      <c r="E52" s="432"/>
      <c r="F52" s="432"/>
      <c r="G52" s="42"/>
      <c r="H52"/>
      <c r="I52"/>
      <c r="J52" s="88"/>
      <c r="K52" s="88"/>
      <c r="M52" s="83"/>
    </row>
    <row r="53" spans="1:13" ht="16.5" thickBot="1">
      <c r="A53" s="59" t="s">
        <v>36</v>
      </c>
      <c r="B53" s="177"/>
      <c r="C53" s="433" t="s">
        <v>338</v>
      </c>
      <c r="D53" s="433"/>
      <c r="E53" s="433"/>
      <c r="F53" s="433"/>
      <c r="G53" s="60"/>
      <c r="H53"/>
      <c r="I53"/>
      <c r="J53" s="88"/>
      <c r="K53" s="88"/>
      <c r="M53" s="83"/>
    </row>
    <row r="54" spans="1:13" ht="16.5" thickBot="1">
      <c r="A54" s="86"/>
      <c r="B54" s="86"/>
      <c r="C54" s="87"/>
      <c r="D54" s="87"/>
      <c r="E54" s="87"/>
      <c r="F54" s="87"/>
      <c r="G54" s="88"/>
      <c r="H54"/>
      <c r="I54"/>
      <c r="J54" s="88"/>
      <c r="K54" s="88"/>
      <c r="M54" s="83"/>
    </row>
    <row r="55" spans="1:13" ht="15.75">
      <c r="A55" s="393" t="s">
        <v>391</v>
      </c>
      <c r="B55" s="394"/>
      <c r="C55" s="394"/>
      <c r="D55" s="394"/>
      <c r="E55" s="394"/>
      <c r="F55" s="395"/>
      <c r="G55" s="182"/>
      <c r="H55"/>
      <c r="I55"/>
      <c r="J55" s="88"/>
      <c r="K55" s="88"/>
      <c r="M55" s="83"/>
    </row>
    <row r="56" spans="1:13" ht="15.75">
      <c r="A56" s="392" t="s">
        <v>394</v>
      </c>
      <c r="B56" s="350"/>
      <c r="C56" s="350"/>
      <c r="D56" s="350"/>
      <c r="E56" s="350"/>
      <c r="F56" s="351"/>
      <c r="G56" s="42"/>
      <c r="H56"/>
      <c r="I56"/>
      <c r="J56" s="88"/>
      <c r="K56" s="88"/>
      <c r="M56" s="83"/>
    </row>
    <row r="57" spans="1:13" ht="16.5" thickBot="1">
      <c r="A57" s="391" t="s">
        <v>447</v>
      </c>
      <c r="B57" s="379"/>
      <c r="C57" s="379"/>
      <c r="D57" s="379"/>
      <c r="E57" s="379"/>
      <c r="F57" s="380"/>
      <c r="G57" s="60"/>
      <c r="H57"/>
      <c r="I57"/>
      <c r="J57" s="88"/>
      <c r="K57" s="88"/>
      <c r="M57" s="83"/>
    </row>
    <row r="58" spans="1:13" ht="15.75">
      <c r="A58" s="86"/>
      <c r="B58" s="86"/>
      <c r="C58" s="87"/>
      <c r="D58" s="87"/>
      <c r="E58" s="87"/>
      <c r="F58" s="87"/>
      <c r="G58" s="88"/>
      <c r="H58"/>
      <c r="I58"/>
      <c r="J58" s="88"/>
      <c r="K58" s="88"/>
      <c r="M58" s="83"/>
    </row>
    <row r="59" spans="1:13" ht="15.75">
      <c r="A59" s="93"/>
      <c r="B59" s="93"/>
      <c r="C59" s="268"/>
      <c r="D59" s="268"/>
      <c r="E59" s="268"/>
      <c r="F59" s="268"/>
      <c r="G59" s="114"/>
      <c r="H59"/>
      <c r="I59"/>
      <c r="J59" s="88"/>
      <c r="K59" s="88"/>
      <c r="M59" s="83"/>
    </row>
    <row r="60" spans="1:13" ht="15.75" customHeight="1">
      <c r="A60" s="422" t="s">
        <v>333</v>
      </c>
      <c r="B60" s="422"/>
      <c r="C60" s="422"/>
      <c r="D60" s="422"/>
      <c r="E60" s="422"/>
      <c r="F60" s="422"/>
      <c r="G60" s="422"/>
      <c r="H60"/>
      <c r="I60"/>
      <c r="J60" s="88"/>
      <c r="K60" s="88"/>
      <c r="M60" s="83"/>
    </row>
    <row r="61" spans="1:13" ht="15.75">
      <c r="A61" s="93"/>
      <c r="B61" s="93"/>
      <c r="C61" s="268"/>
      <c r="D61" s="268"/>
      <c r="E61" s="268"/>
      <c r="F61" s="268"/>
      <c r="G61" s="114"/>
      <c r="H61"/>
      <c r="I61"/>
      <c r="J61" s="88"/>
      <c r="K61" s="88"/>
      <c r="M61" s="83"/>
    </row>
    <row r="62" spans="1:13" ht="30.75" customHeight="1">
      <c r="A62" s="422" t="s">
        <v>579</v>
      </c>
      <c r="B62" s="422"/>
      <c r="C62" s="422"/>
      <c r="D62" s="422"/>
      <c r="E62" s="422"/>
      <c r="F62" s="422"/>
      <c r="G62" s="422"/>
      <c r="H62"/>
      <c r="I62"/>
      <c r="J62" s="88"/>
      <c r="K62" s="88"/>
      <c r="M62" s="83"/>
    </row>
    <row r="63" spans="1:13" ht="30.75" customHeight="1">
      <c r="A63" s="422"/>
      <c r="B63" s="422"/>
      <c r="C63" s="422"/>
      <c r="D63" s="422"/>
      <c r="E63" s="422"/>
      <c r="F63" s="422"/>
      <c r="G63" s="422"/>
      <c r="H63"/>
      <c r="I63"/>
      <c r="J63"/>
      <c r="K63"/>
    </row>
    <row r="64" spans="1:13">
      <c r="E64" s="4"/>
      <c r="F64" s="4"/>
      <c r="G64" s="4"/>
      <c r="H64"/>
      <c r="I64"/>
      <c r="J64"/>
      <c r="K64"/>
    </row>
    <row r="65" spans="1:14">
      <c r="E65" s="4"/>
      <c r="F65" s="4"/>
      <c r="G65" s="4"/>
      <c r="H65"/>
      <c r="I65"/>
      <c r="J65"/>
      <c r="K65"/>
    </row>
    <row r="66" spans="1:14" ht="20.25">
      <c r="A66" s="448"/>
      <c r="B66" s="448"/>
      <c r="C66" s="448"/>
      <c r="D66" s="448"/>
      <c r="E66" s="448"/>
      <c r="F66" s="448"/>
      <c r="G66" s="448"/>
      <c r="H66" s="449"/>
      <c r="I66" s="449"/>
      <c r="J66" s="449"/>
      <c r="K66" s="84"/>
    </row>
    <row r="67" spans="1:14" ht="20.25">
      <c r="A67" s="450"/>
      <c r="B67" s="450"/>
      <c r="C67" s="450"/>
      <c r="D67" s="450"/>
      <c r="E67" s="450"/>
      <c r="F67" s="450"/>
      <c r="G67" s="450"/>
      <c r="H67" s="451"/>
      <c r="I67" s="451"/>
      <c r="J67" s="451"/>
      <c r="K67" s="85"/>
    </row>
    <row r="68" spans="1:14" ht="15.75">
      <c r="A68" s="355"/>
      <c r="B68" s="355"/>
      <c r="C68" s="355"/>
      <c r="D68" s="355"/>
      <c r="E68" s="355"/>
      <c r="F68" s="355"/>
      <c r="G68" s="355"/>
      <c r="H68"/>
      <c r="I68"/>
      <c r="J68"/>
      <c r="K68"/>
    </row>
    <row r="69" spans="1:14" ht="15.75">
      <c r="A69" s="78"/>
      <c r="B69" s="78"/>
      <c r="C69" s="78"/>
      <c r="D69" s="78"/>
      <c r="E69" s="443"/>
      <c r="F69" s="443"/>
      <c r="G69" s="443"/>
      <c r="H69" s="445"/>
      <c r="I69" s="445"/>
      <c r="J69" s="445"/>
      <c r="K69" s="445"/>
      <c r="L69" s="430"/>
      <c r="M69" s="430"/>
      <c r="N69" s="430"/>
    </row>
    <row r="70" spans="1:14" ht="15.75" hidden="1">
      <c r="A70" s="78"/>
      <c r="B70" s="78"/>
      <c r="C70" s="78"/>
      <c r="D70" s="78"/>
      <c r="E70" s="443"/>
      <c r="F70" s="443"/>
      <c r="G70" s="443"/>
      <c r="H70" s="446"/>
      <c r="I70" s="446"/>
      <c r="J70" s="446"/>
      <c r="K70" s="446"/>
      <c r="L70" s="430"/>
      <c r="M70" s="430"/>
      <c r="N70" s="430"/>
    </row>
    <row r="71" spans="1:14" ht="23.25" customHeight="1">
      <c r="A71" s="442"/>
      <c r="B71" s="86"/>
      <c r="C71" s="442"/>
      <c r="D71" s="442"/>
      <c r="E71" s="443"/>
      <c r="F71" s="443"/>
      <c r="G71" s="443"/>
      <c r="H71" s="441"/>
      <c r="I71" s="441"/>
      <c r="J71" s="441"/>
      <c r="K71" s="441"/>
      <c r="L71" s="430"/>
      <c r="M71" s="430"/>
      <c r="N71" s="430"/>
    </row>
    <row r="72" spans="1:14" ht="28.5" customHeight="1">
      <c r="A72" s="442"/>
      <c r="B72" s="86"/>
      <c r="C72" s="442"/>
      <c r="D72" s="442"/>
      <c r="E72" s="443"/>
      <c r="F72" s="443"/>
      <c r="G72" s="443"/>
      <c r="H72" s="441"/>
      <c r="I72" s="441"/>
      <c r="J72" s="441"/>
      <c r="K72" s="441"/>
      <c r="L72" s="430"/>
      <c r="M72" s="430"/>
      <c r="N72" s="430"/>
    </row>
    <row r="73" spans="1:14" ht="51.75" customHeight="1">
      <c r="A73" s="93"/>
      <c r="B73" s="93"/>
      <c r="C73" s="94"/>
      <c r="D73" s="95"/>
      <c r="E73" s="89"/>
      <c r="F73" s="89"/>
      <c r="G73" s="89"/>
      <c r="H73" s="92"/>
      <c r="I73" s="92"/>
      <c r="J73" s="92"/>
      <c r="K73" s="92"/>
    </row>
    <row r="74" spans="1:14" ht="51.75" customHeight="1">
      <c r="A74" s="93"/>
      <c r="B74" s="93"/>
      <c r="C74" s="94"/>
      <c r="D74" s="95"/>
      <c r="E74" s="89"/>
      <c r="F74" s="89"/>
      <c r="G74" s="89"/>
      <c r="H74" s="92"/>
      <c r="I74" s="92"/>
      <c r="J74" s="92"/>
      <c r="K74" s="92"/>
    </row>
    <row r="75" spans="1:14" ht="51.75" customHeight="1">
      <c r="A75" s="93"/>
      <c r="B75" s="93"/>
      <c r="C75" s="96"/>
      <c r="D75" s="95"/>
      <c r="E75" s="89"/>
      <c r="F75" s="89"/>
      <c r="G75" s="89"/>
      <c r="H75" s="92"/>
      <c r="I75" s="92"/>
      <c r="J75" s="92"/>
      <c r="K75" s="92"/>
    </row>
    <row r="76" spans="1:14" ht="51.75" customHeight="1">
      <c r="A76" s="93"/>
      <c r="B76" s="93"/>
      <c r="C76" s="94"/>
      <c r="D76" s="95"/>
      <c r="E76" s="89"/>
      <c r="F76" s="89"/>
      <c r="G76" s="89"/>
      <c r="H76" s="92"/>
      <c r="I76" s="92"/>
      <c r="J76" s="92"/>
      <c r="K76" s="92"/>
    </row>
    <row r="77" spans="1:14" ht="51.75" customHeight="1">
      <c r="A77" s="93"/>
      <c r="B77" s="93"/>
      <c r="C77" s="94"/>
      <c r="D77" s="95"/>
      <c r="E77" s="89"/>
      <c r="F77" s="89"/>
      <c r="G77" s="89"/>
      <c r="H77" s="92"/>
      <c r="I77" s="92"/>
      <c r="J77" s="92"/>
      <c r="K77" s="92"/>
    </row>
    <row r="78" spans="1:14" ht="51.75" customHeight="1">
      <c r="A78" s="93"/>
      <c r="B78" s="93"/>
      <c r="C78" s="94"/>
      <c r="D78" s="95"/>
      <c r="E78" s="89"/>
      <c r="F78" s="89"/>
      <c r="G78" s="89"/>
      <c r="H78" s="92"/>
      <c r="I78" s="92"/>
      <c r="J78" s="92"/>
      <c r="K78" s="92"/>
    </row>
    <row r="79" spans="1:14" ht="51.75" customHeight="1">
      <c r="A79" s="93"/>
      <c r="B79" s="93"/>
      <c r="C79" s="94"/>
      <c r="D79" s="95"/>
      <c r="E79" s="89"/>
      <c r="F79" s="89"/>
      <c r="G79" s="89"/>
      <c r="H79" s="92"/>
      <c r="I79" s="92"/>
      <c r="J79" s="92"/>
      <c r="K79" s="92"/>
    </row>
    <row r="80" spans="1:14" ht="51.75" customHeight="1">
      <c r="A80" s="93"/>
      <c r="B80" s="93"/>
      <c r="C80" s="94"/>
      <c r="D80" s="95"/>
      <c r="E80" s="89"/>
      <c r="F80" s="89"/>
      <c r="G80" s="89"/>
      <c r="H80" s="92"/>
      <c r="I80" s="92"/>
      <c r="J80" s="92"/>
      <c r="K80" s="92"/>
    </row>
    <row r="81" spans="1:14" ht="51.75" customHeight="1">
      <c r="A81" s="93"/>
      <c r="B81" s="93"/>
      <c r="C81" s="94"/>
      <c r="D81" s="95"/>
      <c r="E81" s="97"/>
      <c r="F81" s="98"/>
      <c r="G81" s="99"/>
      <c r="H81" s="101"/>
      <c r="I81" s="101"/>
      <c r="J81" s="101"/>
      <c r="K81" s="101"/>
      <c r="L81" s="108"/>
    </row>
    <row r="82" spans="1:14" ht="15.75">
      <c r="A82" s="86"/>
      <c r="B82" s="86"/>
      <c r="C82" s="444"/>
      <c r="D82" s="444"/>
      <c r="E82" s="444"/>
      <c r="F82" s="444"/>
      <c r="G82" s="99"/>
      <c r="H82" s="103"/>
      <c r="I82" s="103"/>
      <c r="J82" s="104"/>
      <c r="K82" s="104"/>
      <c r="L82" s="83"/>
      <c r="M82" s="83"/>
      <c r="N82" s="83"/>
    </row>
    <row r="83" spans="1:14" ht="15.75">
      <c r="A83" s="86"/>
      <c r="B83" s="86"/>
      <c r="C83" s="440"/>
      <c r="D83" s="440"/>
      <c r="E83" s="440"/>
      <c r="F83" s="440"/>
      <c r="G83" s="99"/>
      <c r="H83" s="103"/>
      <c r="I83" s="103"/>
      <c r="J83" s="104"/>
      <c r="K83" s="104"/>
      <c r="L83" s="83"/>
      <c r="M83" s="83"/>
      <c r="N83" s="83"/>
    </row>
    <row r="84" spans="1:14" ht="15.75">
      <c r="A84" s="86"/>
      <c r="B84" s="86"/>
      <c r="C84" s="440"/>
      <c r="D84" s="440"/>
      <c r="E84" s="440"/>
      <c r="F84" s="440"/>
      <c r="G84" s="105"/>
      <c r="J84" s="107"/>
      <c r="K84" s="107"/>
      <c r="M84" s="83"/>
    </row>
    <row r="85" spans="1:14">
      <c r="E85" s="4"/>
      <c r="F85" s="4"/>
      <c r="G85" s="4"/>
      <c r="H85"/>
      <c r="I85"/>
      <c r="J85"/>
      <c r="K85"/>
    </row>
    <row r="86" spans="1:14">
      <c r="E86" s="4"/>
      <c r="F86" s="4"/>
      <c r="G86" s="4"/>
      <c r="H86"/>
      <c r="I86"/>
      <c r="J86"/>
      <c r="K86"/>
    </row>
    <row r="87" spans="1:14">
      <c r="E87" s="4"/>
      <c r="F87" s="4"/>
      <c r="G87" s="4"/>
      <c r="H87"/>
      <c r="I87"/>
      <c r="J87"/>
      <c r="K87"/>
    </row>
    <row r="88" spans="1:14" s="82" customFormat="1">
      <c r="A88" s="3"/>
      <c r="B88" s="3"/>
      <c r="C88" s="3"/>
      <c r="D88" s="3"/>
      <c r="E88" s="4"/>
      <c r="F88" s="4"/>
      <c r="G88" s="4"/>
      <c r="H88"/>
      <c r="I88"/>
      <c r="J88"/>
      <c r="K88"/>
    </row>
    <row r="89" spans="1:14" s="82" customFormat="1">
      <c r="A89" s="3"/>
      <c r="B89" s="3"/>
      <c r="C89" s="3"/>
      <c r="D89" s="3"/>
      <c r="E89" s="4"/>
      <c r="F89" s="4"/>
      <c r="G89" s="4"/>
      <c r="H89"/>
      <c r="I89"/>
      <c r="J89"/>
      <c r="K89"/>
    </row>
    <row r="90" spans="1:14" s="82" customFormat="1">
      <c r="A90" s="3"/>
      <c r="B90" s="3"/>
      <c r="C90" s="3"/>
      <c r="D90" s="3"/>
      <c r="E90" s="4"/>
      <c r="F90" s="4"/>
      <c r="G90" s="4"/>
      <c r="H90"/>
      <c r="I90"/>
      <c r="J90"/>
      <c r="K90"/>
    </row>
    <row r="91" spans="1:14" s="82" customFormat="1">
      <c r="A91" s="3"/>
      <c r="B91" s="3"/>
      <c r="C91" s="3"/>
      <c r="D91" s="3"/>
      <c r="E91" s="4"/>
      <c r="F91" s="4"/>
      <c r="G91" s="4"/>
      <c r="H91"/>
      <c r="I91"/>
      <c r="J91"/>
      <c r="K91"/>
    </row>
  </sheetData>
  <mergeCells count="66">
    <mergeCell ref="B33:B50"/>
    <mergeCell ref="C51:F51"/>
    <mergeCell ref="C52:F52"/>
    <mergeCell ref="C53:F53"/>
    <mergeCell ref="A57:F57"/>
    <mergeCell ref="A56:F56"/>
    <mergeCell ref="A55:F55"/>
    <mergeCell ref="A29:G29"/>
    <mergeCell ref="A30:G30"/>
    <mergeCell ref="A31:A32"/>
    <mergeCell ref="B31:B32"/>
    <mergeCell ref="C31:C32"/>
    <mergeCell ref="D31:D32"/>
    <mergeCell ref="E31:E32"/>
    <mergeCell ref="F31:F32"/>
    <mergeCell ref="G31:G32"/>
    <mergeCell ref="A1:G1"/>
    <mergeCell ref="A2:G2"/>
    <mergeCell ref="A3:G3"/>
    <mergeCell ref="A5:A6"/>
    <mergeCell ref="B5:B6"/>
    <mergeCell ref="C5:C6"/>
    <mergeCell ref="D5:D6"/>
    <mergeCell ref="E5:E6"/>
    <mergeCell ref="F5:F6"/>
    <mergeCell ref="E4:G4"/>
    <mergeCell ref="G5:G6"/>
    <mergeCell ref="H4:K4"/>
    <mergeCell ref="L4:N4"/>
    <mergeCell ref="A66:J66"/>
    <mergeCell ref="A67:J67"/>
    <mergeCell ref="A68:G68"/>
    <mergeCell ref="M5:M6"/>
    <mergeCell ref="N5:N6"/>
    <mergeCell ref="B7:B23"/>
    <mergeCell ref="C25:F25"/>
    <mergeCell ref="C26:F26"/>
    <mergeCell ref="C27:F27"/>
    <mergeCell ref="H5:H6"/>
    <mergeCell ref="I5:I6"/>
    <mergeCell ref="J5:J6"/>
    <mergeCell ref="K5:K6"/>
    <mergeCell ref="L5:L6"/>
    <mergeCell ref="L71:L72"/>
    <mergeCell ref="C82:F82"/>
    <mergeCell ref="H71:H72"/>
    <mergeCell ref="I71:I72"/>
    <mergeCell ref="H69:K69"/>
    <mergeCell ref="L69:N70"/>
    <mergeCell ref="E70:G70"/>
    <mergeCell ref="E69:G69"/>
    <mergeCell ref="F71:F72"/>
    <mergeCell ref="G71:G72"/>
    <mergeCell ref="H70:K70"/>
    <mergeCell ref="M71:M72"/>
    <mergeCell ref="N71:N72"/>
    <mergeCell ref="C71:C72"/>
    <mergeCell ref="D71:D72"/>
    <mergeCell ref="C83:F83"/>
    <mergeCell ref="C84:F84"/>
    <mergeCell ref="J71:J72"/>
    <mergeCell ref="K71:K72"/>
    <mergeCell ref="A60:G60"/>
    <mergeCell ref="A71:A72"/>
    <mergeCell ref="E71:E72"/>
    <mergeCell ref="A62:G63"/>
  </mergeCells>
  <phoneticPr fontId="6" type="noConversion"/>
  <printOptions horizontalCentered="1"/>
  <pageMargins left="0.25" right="0.25" top="0.75" bottom="0.75" header="0.3" footer="0.3"/>
  <pageSetup paperSize="9" scale="3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B933-40C2-4888-88D7-D6C5B9883375}">
  <sheetPr>
    <pageSetUpPr fitToPage="1"/>
  </sheetPr>
  <dimension ref="A1:P61"/>
  <sheetViews>
    <sheetView view="pageBreakPreview" zoomScale="70" zoomScaleNormal="100" zoomScaleSheetLayoutView="70" workbookViewId="0">
      <selection activeCell="A17" sqref="A17:H17"/>
    </sheetView>
  </sheetViews>
  <sheetFormatPr defaultRowHeight="15"/>
  <cols>
    <col min="1" max="1" width="7.7109375" style="3" customWidth="1"/>
    <col min="2" max="2" width="10.42578125" style="3" customWidth="1"/>
    <col min="3" max="3" width="47" style="3" customWidth="1"/>
    <col min="4" max="4" width="36.42578125" style="3" customWidth="1"/>
    <col min="5" max="5" width="9.85546875" style="3" customWidth="1"/>
    <col min="6" max="6" width="10" style="136" customWidth="1"/>
    <col min="7" max="7" width="11.28515625" style="79" customWidth="1"/>
    <col min="8" max="8" width="13.85546875" style="79" customWidth="1"/>
    <col min="9" max="9" width="12.42578125" style="80" customWidth="1"/>
    <col min="10" max="10" width="9.140625" style="81" customWidth="1"/>
    <col min="11" max="11" width="15.140625" style="81" customWidth="1"/>
    <col min="12" max="13" width="11.28515625" style="81" customWidth="1"/>
    <col min="14" max="14" width="23.5703125" style="82" customWidth="1"/>
    <col min="15" max="15" width="10.5703125" style="82" customWidth="1"/>
    <col min="16" max="16" width="10.42578125" style="82" customWidth="1"/>
  </cols>
  <sheetData>
    <row r="1" spans="1:16" ht="20.25" customHeight="1">
      <c r="A1" s="484" t="s">
        <v>580</v>
      </c>
      <c r="B1" s="485"/>
      <c r="C1" s="485"/>
      <c r="D1" s="485"/>
      <c r="E1" s="485"/>
      <c r="F1" s="485"/>
      <c r="G1" s="485"/>
      <c r="H1" s="486"/>
    </row>
    <row r="2" spans="1:16" ht="45.75" customHeight="1">
      <c r="A2" s="478" t="s">
        <v>585</v>
      </c>
      <c r="B2" s="479"/>
      <c r="C2" s="479"/>
      <c r="D2" s="479"/>
      <c r="E2" s="479"/>
      <c r="F2" s="479"/>
      <c r="G2" s="479"/>
      <c r="H2" s="480"/>
    </row>
    <row r="3" spans="1:16" ht="41.25" customHeight="1" thickBot="1">
      <c r="A3" s="481" t="s">
        <v>182</v>
      </c>
      <c r="B3" s="482"/>
      <c r="C3" s="482"/>
      <c r="D3" s="482"/>
      <c r="E3" s="482"/>
      <c r="F3" s="482"/>
      <c r="G3" s="482"/>
      <c r="H3" s="483"/>
      <c r="I3" s="111"/>
      <c r="J3" s="111"/>
      <c r="K3" s="111"/>
      <c r="L3" s="111"/>
      <c r="M3" s="84"/>
    </row>
    <row r="4" spans="1:16" ht="16.5" hidden="1" thickBot="1">
      <c r="A4" s="118"/>
      <c r="B4" s="78"/>
      <c r="C4" s="78"/>
      <c r="D4" s="78"/>
      <c r="E4" s="78"/>
      <c r="F4" s="490" t="s">
        <v>78</v>
      </c>
      <c r="G4" s="491"/>
      <c r="H4" s="492"/>
      <c r="I4" s="128"/>
      <c r="J4" s="447"/>
      <c r="K4" s="447"/>
      <c r="L4" s="447"/>
      <c r="M4" s="447"/>
      <c r="N4" s="430"/>
      <c r="O4" s="430"/>
      <c r="P4" s="430"/>
    </row>
    <row r="5" spans="1:16" ht="16.5" customHeight="1">
      <c r="A5" s="418" t="s">
        <v>22</v>
      </c>
      <c r="B5" s="458" t="s">
        <v>191</v>
      </c>
      <c r="C5" s="420" t="s">
        <v>0</v>
      </c>
      <c r="D5" s="420"/>
      <c r="E5" s="420" t="s">
        <v>23</v>
      </c>
      <c r="F5" s="428" t="s">
        <v>38</v>
      </c>
      <c r="G5" s="399" t="s">
        <v>24</v>
      </c>
      <c r="H5" s="401" t="s">
        <v>25</v>
      </c>
      <c r="I5" s="396"/>
      <c r="J5" s="396"/>
      <c r="K5" s="396"/>
      <c r="L5" s="396"/>
      <c r="M5" s="396"/>
      <c r="N5" s="430"/>
      <c r="O5" s="430"/>
      <c r="P5" s="430"/>
    </row>
    <row r="6" spans="1:16" ht="15" customHeight="1" thickBot="1">
      <c r="A6" s="419"/>
      <c r="B6" s="459"/>
      <c r="C6" s="421"/>
      <c r="D6" s="421"/>
      <c r="E6" s="421"/>
      <c r="F6" s="429"/>
      <c r="G6" s="400"/>
      <c r="H6" s="402"/>
      <c r="I6" s="396"/>
      <c r="J6" s="396"/>
      <c r="K6" s="396"/>
      <c r="L6" s="396"/>
      <c r="M6" s="396"/>
      <c r="N6" s="430"/>
      <c r="O6" s="430"/>
      <c r="P6" s="430"/>
    </row>
    <row r="7" spans="1:16" ht="40.5" customHeight="1">
      <c r="A7" s="273" t="s">
        <v>221</v>
      </c>
      <c r="B7" s="493">
        <v>4300</v>
      </c>
      <c r="C7" s="487" t="s">
        <v>91</v>
      </c>
      <c r="D7" s="487"/>
      <c r="E7" s="274" t="s">
        <v>92</v>
      </c>
      <c r="F7" s="274" t="s">
        <v>583</v>
      </c>
      <c r="G7" s="345" t="s">
        <v>583</v>
      </c>
      <c r="H7" s="345" t="s">
        <v>583</v>
      </c>
      <c r="I7" s="90"/>
      <c r="J7" s="90"/>
      <c r="K7" s="90"/>
      <c r="L7" s="90"/>
      <c r="M7" s="90"/>
    </row>
    <row r="8" spans="1:16" ht="40.5" customHeight="1">
      <c r="A8" s="143" t="s">
        <v>222</v>
      </c>
      <c r="B8" s="493"/>
      <c r="C8" s="489" t="s">
        <v>93</v>
      </c>
      <c r="D8" s="489"/>
      <c r="E8" s="140" t="s">
        <v>92</v>
      </c>
      <c r="F8" s="140">
        <v>50</v>
      </c>
      <c r="G8" s="279"/>
      <c r="H8" s="279"/>
      <c r="I8" s="90"/>
      <c r="J8" s="90"/>
      <c r="K8" s="90"/>
      <c r="L8" s="90"/>
      <c r="M8" s="90"/>
    </row>
    <row r="9" spans="1:16" ht="40.5" customHeight="1">
      <c r="A9" s="143" t="s">
        <v>223</v>
      </c>
      <c r="B9" s="493"/>
      <c r="C9" s="489" t="s">
        <v>94</v>
      </c>
      <c r="D9" s="489"/>
      <c r="E9" s="140" t="s">
        <v>92</v>
      </c>
      <c r="F9" s="274" t="s">
        <v>583</v>
      </c>
      <c r="G9" s="345" t="s">
        <v>583</v>
      </c>
      <c r="H9" s="345" t="s">
        <v>583</v>
      </c>
      <c r="I9" s="90"/>
      <c r="J9" s="90"/>
      <c r="K9" s="90"/>
      <c r="L9" s="90"/>
      <c r="M9" s="90"/>
    </row>
    <row r="10" spans="1:16" ht="40.5" customHeight="1">
      <c r="A10" s="143" t="s">
        <v>224</v>
      </c>
      <c r="B10" s="493"/>
      <c r="C10" s="489" t="s">
        <v>96</v>
      </c>
      <c r="D10" s="489"/>
      <c r="E10" s="140" t="s">
        <v>92</v>
      </c>
      <c r="F10" s="274" t="s">
        <v>583</v>
      </c>
      <c r="G10" s="345" t="s">
        <v>583</v>
      </c>
      <c r="H10" s="345" t="s">
        <v>583</v>
      </c>
      <c r="I10" s="90"/>
      <c r="J10" s="90"/>
      <c r="K10" s="90"/>
      <c r="L10" s="90"/>
      <c r="M10" s="90"/>
    </row>
    <row r="11" spans="1:16" ht="40.5" customHeight="1">
      <c r="A11" s="143" t="s">
        <v>225</v>
      </c>
      <c r="B11" s="493"/>
      <c r="C11" s="489" t="s">
        <v>97</v>
      </c>
      <c r="D11" s="489"/>
      <c r="E11" s="140" t="s">
        <v>92</v>
      </c>
      <c r="F11" s="140">
        <v>50</v>
      </c>
      <c r="G11" s="279"/>
      <c r="H11" s="279"/>
      <c r="I11" s="90"/>
      <c r="J11" s="90"/>
      <c r="K11" s="90"/>
      <c r="L11" s="90"/>
      <c r="M11" s="90"/>
    </row>
    <row r="12" spans="1:16" ht="40.5" customHeight="1" thickBot="1">
      <c r="A12" s="270" t="s">
        <v>226</v>
      </c>
      <c r="B12" s="493"/>
      <c r="C12" s="488" t="s">
        <v>95</v>
      </c>
      <c r="D12" s="488"/>
      <c r="E12" s="344" t="s">
        <v>92</v>
      </c>
      <c r="F12" s="274" t="s">
        <v>583</v>
      </c>
      <c r="G12" s="345" t="s">
        <v>583</v>
      </c>
      <c r="H12" s="345" t="s">
        <v>583</v>
      </c>
      <c r="I12" s="113"/>
      <c r="J12" s="113"/>
      <c r="K12" s="113"/>
      <c r="L12" s="113"/>
      <c r="M12" s="113"/>
      <c r="N12" s="108"/>
    </row>
    <row r="13" spans="1:16" ht="15.75">
      <c r="A13" s="127" t="s">
        <v>27</v>
      </c>
      <c r="B13" s="473" t="s">
        <v>98</v>
      </c>
      <c r="C13" s="474"/>
      <c r="D13" s="474"/>
      <c r="E13" s="474"/>
      <c r="F13" s="474"/>
      <c r="G13" s="475"/>
      <c r="H13" s="37">
        <f>SUM(H7:H12)</f>
        <v>0</v>
      </c>
      <c r="I13" s="114"/>
      <c r="J13" s="1"/>
      <c r="K13" s="1"/>
      <c r="L13" s="114"/>
      <c r="M13" s="114"/>
      <c r="N13" s="83"/>
      <c r="O13" s="83"/>
      <c r="P13" s="83"/>
    </row>
    <row r="14" spans="1:16" ht="15" customHeight="1">
      <c r="A14" s="58" t="s">
        <v>35</v>
      </c>
      <c r="B14" s="349" t="s">
        <v>337</v>
      </c>
      <c r="C14" s="350"/>
      <c r="D14" s="350"/>
      <c r="E14" s="350"/>
      <c r="F14" s="350"/>
      <c r="G14" s="351"/>
      <c r="H14" s="42">
        <f>H13*23%</f>
        <v>0</v>
      </c>
      <c r="I14" s="114"/>
      <c r="J14" s="1"/>
      <c r="K14" s="1"/>
      <c r="L14" s="114"/>
      <c r="M14" s="114"/>
      <c r="N14" s="83"/>
      <c r="O14" s="83"/>
      <c r="P14" s="83"/>
    </row>
    <row r="15" spans="1:16" ht="16.5" thickBot="1">
      <c r="A15" s="59" t="s">
        <v>36</v>
      </c>
      <c r="B15" s="378" t="s">
        <v>338</v>
      </c>
      <c r="C15" s="379"/>
      <c r="D15" s="379"/>
      <c r="E15" s="379"/>
      <c r="F15" s="379"/>
      <c r="G15" s="380"/>
      <c r="H15" s="60">
        <f>H13*1.23</f>
        <v>0</v>
      </c>
      <c r="I15" s="88"/>
      <c r="J15"/>
      <c r="K15"/>
      <c r="L15" s="88"/>
      <c r="M15" s="88"/>
      <c r="O15" s="83"/>
    </row>
    <row r="16" spans="1:16" ht="15.75">
      <c r="A16" s="86"/>
      <c r="B16" s="87"/>
      <c r="C16" s="87"/>
      <c r="D16" s="87"/>
      <c r="E16" s="87"/>
      <c r="F16" s="87"/>
      <c r="G16" s="87"/>
      <c r="H16" s="88"/>
      <c r="I16" s="88"/>
      <c r="J16"/>
      <c r="K16"/>
      <c r="L16" s="88"/>
      <c r="M16" s="88"/>
      <c r="O16" s="83"/>
    </row>
    <row r="17" spans="1:15" ht="72.75" customHeight="1">
      <c r="A17" s="478" t="s">
        <v>585</v>
      </c>
      <c r="B17" s="479"/>
      <c r="C17" s="479"/>
      <c r="D17" s="479"/>
      <c r="E17" s="479"/>
      <c r="F17" s="479"/>
      <c r="G17" s="479"/>
      <c r="H17" s="480"/>
      <c r="I17" s="88"/>
      <c r="J17"/>
      <c r="K17"/>
      <c r="L17" s="88"/>
      <c r="M17" s="88"/>
      <c r="O17" s="83"/>
    </row>
    <row r="18" spans="1:15" ht="21" thickBot="1">
      <c r="A18" s="481" t="s">
        <v>388</v>
      </c>
      <c r="B18" s="482"/>
      <c r="C18" s="482"/>
      <c r="D18" s="482"/>
      <c r="E18" s="482"/>
      <c r="F18" s="482"/>
      <c r="G18" s="482"/>
      <c r="H18" s="483"/>
      <c r="I18" s="88"/>
      <c r="J18"/>
      <c r="K18"/>
      <c r="L18" s="88"/>
      <c r="M18" s="88"/>
      <c r="O18" s="83"/>
    </row>
    <row r="19" spans="1:15" ht="15.75">
      <c r="A19" s="418" t="s">
        <v>22</v>
      </c>
      <c r="B19" s="458" t="s">
        <v>191</v>
      </c>
      <c r="C19" s="420" t="s">
        <v>0</v>
      </c>
      <c r="D19" s="420"/>
      <c r="E19" s="420" t="s">
        <v>23</v>
      </c>
      <c r="F19" s="428" t="s">
        <v>38</v>
      </c>
      <c r="G19" s="399" t="s">
        <v>24</v>
      </c>
      <c r="H19" s="401" t="s">
        <v>25</v>
      </c>
      <c r="I19" s="88"/>
      <c r="J19"/>
      <c r="K19"/>
      <c r="L19" s="88"/>
      <c r="M19" s="88"/>
      <c r="O19" s="83"/>
    </row>
    <row r="20" spans="1:15" ht="16.5" thickBot="1">
      <c r="A20" s="419"/>
      <c r="B20" s="459"/>
      <c r="C20" s="421"/>
      <c r="D20" s="421"/>
      <c r="E20" s="421"/>
      <c r="F20" s="429"/>
      <c r="G20" s="400"/>
      <c r="H20" s="402"/>
      <c r="I20" s="88"/>
      <c r="J20"/>
      <c r="K20"/>
      <c r="L20" s="88"/>
      <c r="M20" s="88"/>
      <c r="O20" s="83"/>
    </row>
    <row r="21" spans="1:15" ht="33.75" customHeight="1">
      <c r="A21" s="273" t="s">
        <v>221</v>
      </c>
      <c r="B21" s="493">
        <v>4300</v>
      </c>
      <c r="C21" s="487" t="s">
        <v>91</v>
      </c>
      <c r="D21" s="487"/>
      <c r="E21" s="274" t="s">
        <v>92</v>
      </c>
      <c r="F21" s="274" t="s">
        <v>583</v>
      </c>
      <c r="G21" s="345"/>
      <c r="H21" s="345"/>
      <c r="I21" s="88"/>
      <c r="J21"/>
      <c r="K21"/>
      <c r="L21" s="88"/>
      <c r="M21" s="88"/>
      <c r="O21" s="83"/>
    </row>
    <row r="22" spans="1:15" ht="33.75" customHeight="1">
      <c r="A22" s="143" t="s">
        <v>222</v>
      </c>
      <c r="B22" s="493"/>
      <c r="C22" s="489" t="s">
        <v>93</v>
      </c>
      <c r="D22" s="489"/>
      <c r="E22" s="140" t="s">
        <v>92</v>
      </c>
      <c r="F22" s="140">
        <v>50</v>
      </c>
      <c r="G22" s="279"/>
      <c r="H22" s="279"/>
      <c r="I22" s="88"/>
      <c r="J22"/>
      <c r="K22"/>
      <c r="L22" s="88"/>
      <c r="M22" s="88"/>
      <c r="O22" s="83"/>
    </row>
    <row r="23" spans="1:15" ht="33.75" customHeight="1">
      <c r="A23" s="143" t="s">
        <v>223</v>
      </c>
      <c r="B23" s="493"/>
      <c r="C23" s="489" t="s">
        <v>94</v>
      </c>
      <c r="D23" s="489"/>
      <c r="E23" s="140" t="s">
        <v>92</v>
      </c>
      <c r="F23" s="274" t="s">
        <v>583</v>
      </c>
      <c r="G23" s="345"/>
      <c r="H23" s="345"/>
      <c r="I23" s="88"/>
      <c r="J23"/>
      <c r="K23"/>
      <c r="L23" s="88"/>
      <c r="M23" s="88"/>
      <c r="O23" s="83"/>
    </row>
    <row r="24" spans="1:15" ht="33.75" customHeight="1">
      <c r="A24" s="143" t="s">
        <v>224</v>
      </c>
      <c r="B24" s="493"/>
      <c r="C24" s="489" t="s">
        <v>96</v>
      </c>
      <c r="D24" s="489"/>
      <c r="E24" s="140" t="s">
        <v>92</v>
      </c>
      <c r="F24" s="274" t="s">
        <v>583</v>
      </c>
      <c r="G24" s="345"/>
      <c r="H24" s="345"/>
      <c r="I24" s="88"/>
      <c r="J24"/>
      <c r="K24"/>
      <c r="L24" s="88"/>
      <c r="M24" s="88"/>
      <c r="O24" s="83"/>
    </row>
    <row r="25" spans="1:15" ht="33.75" customHeight="1">
      <c r="A25" s="143" t="s">
        <v>225</v>
      </c>
      <c r="B25" s="493"/>
      <c r="C25" s="489" t="s">
        <v>97</v>
      </c>
      <c r="D25" s="489"/>
      <c r="E25" s="140" t="s">
        <v>92</v>
      </c>
      <c r="F25" s="140">
        <v>50</v>
      </c>
      <c r="G25" s="279"/>
      <c r="H25" s="279"/>
      <c r="I25" s="88"/>
      <c r="J25"/>
      <c r="K25"/>
      <c r="L25" s="88"/>
      <c r="M25" s="88"/>
      <c r="O25" s="83"/>
    </row>
    <row r="26" spans="1:15" ht="33.75" customHeight="1" thickBot="1">
      <c r="A26" s="270" t="s">
        <v>226</v>
      </c>
      <c r="B26" s="493"/>
      <c r="C26" s="488" t="s">
        <v>95</v>
      </c>
      <c r="D26" s="488"/>
      <c r="E26" s="344" t="s">
        <v>92</v>
      </c>
      <c r="F26" s="274" t="s">
        <v>583</v>
      </c>
      <c r="G26" s="345"/>
      <c r="H26" s="345"/>
      <c r="I26" s="88"/>
      <c r="J26"/>
      <c r="K26"/>
      <c r="L26" s="88"/>
      <c r="M26" s="88"/>
      <c r="O26" s="83"/>
    </row>
    <row r="27" spans="1:15" ht="15.75">
      <c r="A27" s="127" t="s">
        <v>27</v>
      </c>
      <c r="B27" s="473" t="s">
        <v>98</v>
      </c>
      <c r="C27" s="474"/>
      <c r="D27" s="474"/>
      <c r="E27" s="474"/>
      <c r="F27" s="474"/>
      <c r="G27" s="475"/>
      <c r="H27" s="37">
        <f>SUM(H21:H26)</f>
        <v>0</v>
      </c>
      <c r="I27" s="88"/>
      <c r="J27"/>
      <c r="K27"/>
      <c r="L27" s="88"/>
      <c r="M27" s="88"/>
      <c r="O27" s="83"/>
    </row>
    <row r="28" spans="1:15" ht="15.75">
      <c r="A28" s="58" t="s">
        <v>35</v>
      </c>
      <c r="B28" s="349" t="s">
        <v>337</v>
      </c>
      <c r="C28" s="350"/>
      <c r="D28" s="350"/>
      <c r="E28" s="350"/>
      <c r="F28" s="350"/>
      <c r="G28" s="351"/>
      <c r="H28" s="42">
        <f>H27*23%</f>
        <v>0</v>
      </c>
      <c r="I28" s="88"/>
      <c r="J28"/>
      <c r="K28"/>
      <c r="L28" s="88"/>
      <c r="M28" s="88"/>
      <c r="O28" s="83"/>
    </row>
    <row r="29" spans="1:15" ht="16.5" thickBot="1">
      <c r="A29" s="59" t="s">
        <v>36</v>
      </c>
      <c r="B29" s="378" t="s">
        <v>338</v>
      </c>
      <c r="C29" s="379"/>
      <c r="D29" s="379"/>
      <c r="E29" s="379"/>
      <c r="F29" s="379"/>
      <c r="G29" s="380"/>
      <c r="H29" s="60">
        <f>H27*1.23</f>
        <v>0</v>
      </c>
      <c r="I29" s="88"/>
      <c r="J29"/>
      <c r="K29"/>
      <c r="L29" s="88"/>
      <c r="M29" s="88"/>
      <c r="O29" s="83"/>
    </row>
    <row r="30" spans="1:15" ht="16.5" thickBot="1">
      <c r="A30" s="86"/>
      <c r="B30" s="87"/>
      <c r="C30" s="87"/>
      <c r="D30" s="87"/>
      <c r="E30" s="87"/>
      <c r="F30" s="87"/>
      <c r="G30" s="87"/>
      <c r="H30" s="88"/>
      <c r="I30" s="88"/>
      <c r="J30"/>
      <c r="K30"/>
      <c r="L30" s="88"/>
      <c r="M30" s="88"/>
      <c r="O30" s="83"/>
    </row>
    <row r="31" spans="1:15" ht="15.75">
      <c r="A31" s="393" t="s">
        <v>391</v>
      </c>
      <c r="B31" s="394"/>
      <c r="C31" s="394"/>
      <c r="D31" s="394"/>
      <c r="E31" s="394"/>
      <c r="F31" s="394"/>
      <c r="G31" s="495"/>
      <c r="H31" s="182">
        <f>H13+H27</f>
        <v>0</v>
      </c>
      <c r="I31" s="88"/>
      <c r="J31"/>
      <c r="K31"/>
      <c r="L31" s="88"/>
      <c r="M31" s="88"/>
      <c r="O31" s="83"/>
    </row>
    <row r="32" spans="1:15" ht="15.75">
      <c r="A32" s="392" t="s">
        <v>394</v>
      </c>
      <c r="B32" s="350"/>
      <c r="C32" s="350"/>
      <c r="D32" s="350"/>
      <c r="E32" s="350"/>
      <c r="F32" s="350"/>
      <c r="G32" s="494"/>
      <c r="H32" s="42">
        <f>H14+H28</f>
        <v>0</v>
      </c>
      <c r="I32" s="88"/>
      <c r="J32"/>
      <c r="K32"/>
      <c r="L32" s="88"/>
      <c r="M32" s="88"/>
      <c r="O32" s="83"/>
    </row>
    <row r="33" spans="1:16" ht="16.5" thickBot="1">
      <c r="A33" s="391" t="s">
        <v>447</v>
      </c>
      <c r="B33" s="379"/>
      <c r="C33" s="379"/>
      <c r="D33" s="379"/>
      <c r="E33" s="379"/>
      <c r="F33" s="379"/>
      <c r="G33" s="472"/>
      <c r="H33" s="60">
        <f>H15+H29</f>
        <v>0</v>
      </c>
      <c r="I33" s="88"/>
      <c r="J33"/>
      <c r="K33"/>
      <c r="L33" s="88"/>
      <c r="M33" s="88"/>
      <c r="O33" s="83"/>
    </row>
    <row r="34" spans="1:16">
      <c r="A34" s="110"/>
      <c r="B34" s="110"/>
      <c r="C34" s="110"/>
      <c r="D34" s="110"/>
      <c r="E34" s="110"/>
      <c r="F34" s="275"/>
      <c r="G34" s="93"/>
      <c r="H34" s="93"/>
      <c r="I34"/>
      <c r="J34"/>
      <c r="K34"/>
      <c r="L34"/>
      <c r="M34"/>
    </row>
    <row r="35" spans="1:16" ht="27.75" customHeight="1">
      <c r="A35" s="422" t="s">
        <v>333</v>
      </c>
      <c r="B35" s="422"/>
      <c r="C35" s="422"/>
      <c r="D35" s="422"/>
      <c r="E35" s="422"/>
      <c r="F35" s="422"/>
      <c r="G35" s="422"/>
      <c r="H35" s="422"/>
      <c r="I35"/>
      <c r="J35"/>
      <c r="K35"/>
      <c r="L35"/>
      <c r="M35"/>
    </row>
    <row r="36" spans="1:16">
      <c r="A36" s="110"/>
      <c r="B36" s="110"/>
      <c r="C36" s="110"/>
      <c r="D36" s="110"/>
      <c r="E36" s="110"/>
      <c r="F36" s="275"/>
      <c r="G36" s="93"/>
      <c r="H36" s="93"/>
      <c r="I36"/>
      <c r="J36"/>
      <c r="K36"/>
      <c r="L36"/>
      <c r="M36"/>
    </row>
    <row r="37" spans="1:16" ht="109.5" customHeight="1">
      <c r="A37" s="477" t="s">
        <v>579</v>
      </c>
      <c r="B37" s="477"/>
      <c r="C37" s="477"/>
      <c r="D37" s="477"/>
      <c r="E37" s="477"/>
      <c r="F37" s="477"/>
      <c r="G37" s="477"/>
      <c r="H37" s="477"/>
      <c r="I37" s="147"/>
      <c r="J37" s="148"/>
      <c r="K37" s="148"/>
      <c r="L37" s="148"/>
      <c r="M37" s="85"/>
    </row>
    <row r="38" spans="1:16" ht="16.5" thickBot="1">
      <c r="A38" s="355"/>
      <c r="B38" s="355"/>
      <c r="C38" s="355"/>
      <c r="D38" s="355"/>
      <c r="E38" s="355"/>
      <c r="F38" s="355"/>
      <c r="G38" s="355"/>
      <c r="H38" s="355"/>
      <c r="I38"/>
      <c r="J38"/>
      <c r="K38"/>
      <c r="L38"/>
      <c r="M38"/>
    </row>
    <row r="39" spans="1:16" ht="15.75">
      <c r="A39" s="78"/>
      <c r="B39" s="78"/>
      <c r="C39" s="78"/>
      <c r="D39" s="78"/>
      <c r="E39" s="78"/>
      <c r="F39" s="443"/>
      <c r="G39" s="443"/>
      <c r="H39" s="443"/>
      <c r="I39" s="130"/>
      <c r="J39" s="445"/>
      <c r="K39" s="445"/>
      <c r="L39" s="445"/>
      <c r="M39" s="445"/>
      <c r="N39" s="430"/>
      <c r="O39" s="430"/>
      <c r="P39" s="430"/>
    </row>
    <row r="40" spans="1:16" ht="15.75" hidden="1">
      <c r="A40" s="78"/>
      <c r="B40" s="78"/>
      <c r="C40" s="78"/>
      <c r="D40" s="78"/>
      <c r="E40" s="78"/>
      <c r="F40" s="443"/>
      <c r="G40" s="443"/>
      <c r="H40" s="443"/>
      <c r="I40" s="129"/>
      <c r="J40" s="446"/>
      <c r="K40" s="446"/>
      <c r="L40" s="446"/>
      <c r="M40" s="446"/>
      <c r="N40" s="430"/>
      <c r="O40" s="430"/>
      <c r="P40" s="430"/>
    </row>
    <row r="41" spans="1:16" ht="23.25" customHeight="1">
      <c r="A41" s="442"/>
      <c r="B41" s="86"/>
      <c r="C41" s="442"/>
      <c r="D41" s="86"/>
      <c r="E41" s="442"/>
      <c r="F41" s="471"/>
      <c r="G41" s="443"/>
      <c r="H41" s="443"/>
      <c r="I41" s="476"/>
      <c r="J41" s="441"/>
      <c r="K41" s="441"/>
      <c r="L41" s="441"/>
      <c r="M41" s="441"/>
      <c r="N41" s="430"/>
      <c r="O41" s="430"/>
      <c r="P41" s="430"/>
    </row>
    <row r="42" spans="1:16" ht="28.5" customHeight="1">
      <c r="A42" s="442"/>
      <c r="B42" s="86"/>
      <c r="C42" s="442"/>
      <c r="D42" s="86"/>
      <c r="E42" s="442"/>
      <c r="F42" s="471"/>
      <c r="G42" s="443"/>
      <c r="H42" s="443"/>
      <c r="I42" s="476"/>
      <c r="J42" s="441"/>
      <c r="K42" s="441"/>
      <c r="L42" s="441"/>
      <c r="M42" s="441"/>
      <c r="N42" s="430"/>
      <c r="O42" s="430"/>
      <c r="P42" s="430"/>
    </row>
    <row r="43" spans="1:16" ht="51.75" customHeight="1">
      <c r="A43" s="93"/>
      <c r="B43" s="93"/>
      <c r="C43" s="94"/>
      <c r="D43" s="94"/>
      <c r="E43" s="95"/>
      <c r="F43" s="135"/>
      <c r="G43" s="89"/>
      <c r="H43" s="89"/>
      <c r="I43" s="91"/>
      <c r="J43" s="92"/>
      <c r="K43" s="92"/>
      <c r="L43" s="92"/>
      <c r="M43" s="92"/>
    </row>
    <row r="44" spans="1:16" ht="51.75" customHeight="1">
      <c r="A44" s="93"/>
      <c r="B44" s="93"/>
      <c r="C44" s="94"/>
      <c r="D44" s="94"/>
      <c r="E44" s="95"/>
      <c r="F44" s="135"/>
      <c r="G44" s="89"/>
      <c r="H44" s="89"/>
      <c r="I44" s="91"/>
      <c r="J44" s="92"/>
      <c r="K44" s="92"/>
      <c r="L44" s="92"/>
      <c r="M44" s="92"/>
    </row>
    <row r="45" spans="1:16" ht="51.75" customHeight="1">
      <c r="A45" s="93"/>
      <c r="B45" s="93"/>
      <c r="C45" s="96"/>
      <c r="D45" s="96"/>
      <c r="E45" s="95"/>
      <c r="F45" s="135"/>
      <c r="G45" s="89"/>
      <c r="H45" s="89"/>
      <c r="I45" s="91"/>
      <c r="J45" s="92"/>
      <c r="K45" s="92"/>
      <c r="L45" s="92"/>
      <c r="M45" s="92"/>
    </row>
    <row r="46" spans="1:16" ht="51.75" customHeight="1">
      <c r="A46" s="93"/>
      <c r="B46" s="93"/>
      <c r="C46" s="94"/>
      <c r="D46" s="94"/>
      <c r="E46" s="95"/>
      <c r="F46" s="135"/>
      <c r="G46" s="89"/>
      <c r="H46" s="89"/>
      <c r="I46" s="91"/>
      <c r="J46" s="92"/>
      <c r="K46" s="92"/>
      <c r="L46" s="92"/>
      <c r="M46" s="92"/>
    </row>
    <row r="47" spans="1:16" ht="51.75" customHeight="1">
      <c r="A47" s="93"/>
      <c r="B47" s="93"/>
      <c r="C47" s="94"/>
      <c r="D47" s="94"/>
      <c r="E47" s="95"/>
      <c r="F47" s="135"/>
      <c r="G47" s="89"/>
      <c r="H47" s="89"/>
      <c r="I47" s="91"/>
      <c r="J47" s="92"/>
      <c r="K47" s="92"/>
      <c r="L47" s="92"/>
      <c r="M47" s="92"/>
    </row>
    <row r="48" spans="1:16" ht="51.75" customHeight="1">
      <c r="A48" s="93"/>
      <c r="B48" s="93"/>
      <c r="C48" s="94"/>
      <c r="D48" s="94"/>
      <c r="E48" s="95"/>
      <c r="F48" s="135"/>
      <c r="G48" s="89"/>
      <c r="H48" s="89"/>
      <c r="I48" s="91"/>
      <c r="J48" s="92"/>
      <c r="K48" s="92"/>
      <c r="L48" s="92"/>
      <c r="M48" s="92"/>
    </row>
    <row r="49" spans="1:16" ht="51.75" customHeight="1">
      <c r="A49" s="93"/>
      <c r="B49" s="93"/>
      <c r="C49" s="94"/>
      <c r="D49" s="94"/>
      <c r="E49" s="95"/>
      <c r="F49" s="135"/>
      <c r="G49" s="89"/>
      <c r="H49" s="89"/>
      <c r="I49" s="91"/>
      <c r="J49" s="92"/>
      <c r="K49" s="92"/>
      <c r="L49" s="92"/>
      <c r="M49" s="92"/>
    </row>
    <row r="50" spans="1:16" ht="51.75" customHeight="1">
      <c r="A50" s="93"/>
      <c r="B50" s="93"/>
      <c r="C50" s="94"/>
      <c r="D50" s="94"/>
      <c r="E50" s="95"/>
      <c r="F50" s="135"/>
      <c r="G50" s="89"/>
      <c r="H50" s="89"/>
      <c r="I50" s="91"/>
      <c r="J50" s="92"/>
      <c r="K50" s="92"/>
      <c r="L50" s="92"/>
      <c r="M50" s="92"/>
    </row>
    <row r="51" spans="1:16" ht="51.75" customHeight="1">
      <c r="A51" s="93"/>
      <c r="B51" s="93"/>
      <c r="C51" s="94"/>
      <c r="D51" s="94"/>
      <c r="E51" s="95"/>
      <c r="F51" s="97"/>
      <c r="G51" s="98"/>
      <c r="H51" s="99"/>
      <c r="I51" s="100"/>
      <c r="J51" s="101"/>
      <c r="K51" s="101"/>
      <c r="L51" s="101"/>
      <c r="M51" s="101"/>
      <c r="N51" s="108"/>
    </row>
    <row r="52" spans="1:16" ht="15.75">
      <c r="A52" s="86"/>
      <c r="B52" s="86"/>
      <c r="C52" s="444"/>
      <c r="D52" s="444"/>
      <c r="E52" s="444"/>
      <c r="F52" s="444"/>
      <c r="G52" s="444"/>
      <c r="H52" s="99"/>
      <c r="I52" s="102"/>
      <c r="J52" s="103"/>
      <c r="K52" s="103"/>
      <c r="L52" s="104"/>
      <c r="M52" s="104"/>
      <c r="N52" s="83"/>
      <c r="O52" s="83"/>
      <c r="P52" s="83"/>
    </row>
    <row r="53" spans="1:16" ht="15.75">
      <c r="A53" s="86"/>
      <c r="B53" s="86"/>
      <c r="C53" s="440"/>
      <c r="D53" s="440"/>
      <c r="E53" s="440"/>
      <c r="F53" s="440"/>
      <c r="G53" s="440"/>
      <c r="H53" s="99"/>
      <c r="I53" s="102"/>
      <c r="J53" s="103"/>
      <c r="K53" s="103"/>
      <c r="L53" s="104"/>
      <c r="M53" s="104"/>
      <c r="N53" s="83"/>
      <c r="O53" s="83"/>
      <c r="P53" s="83"/>
    </row>
    <row r="54" spans="1:16" ht="15.75">
      <c r="A54" s="86"/>
      <c r="B54" s="86"/>
      <c r="C54" s="440"/>
      <c r="D54" s="440"/>
      <c r="E54" s="440"/>
      <c r="F54" s="440"/>
      <c r="G54" s="440"/>
      <c r="H54" s="105"/>
      <c r="I54" s="106"/>
      <c r="L54" s="107"/>
      <c r="M54" s="107"/>
      <c r="O54" s="83"/>
    </row>
    <row r="55" spans="1:16">
      <c r="F55" s="133"/>
      <c r="G55" s="4"/>
      <c r="H55" s="4"/>
      <c r="I55"/>
      <c r="J55"/>
      <c r="K55"/>
      <c r="L55"/>
      <c r="M55"/>
    </row>
    <row r="56" spans="1:16">
      <c r="F56" s="133"/>
      <c r="G56" s="4"/>
      <c r="H56" s="4"/>
      <c r="I56"/>
      <c r="J56"/>
      <c r="K56"/>
      <c r="L56"/>
      <c r="M56"/>
    </row>
    <row r="57" spans="1:16">
      <c r="F57" s="133"/>
      <c r="G57" s="4"/>
      <c r="H57" s="4"/>
      <c r="I57"/>
      <c r="J57"/>
      <c r="K57"/>
      <c r="L57"/>
      <c r="M57"/>
    </row>
    <row r="58" spans="1:16">
      <c r="F58" s="133"/>
      <c r="G58" s="4"/>
      <c r="H58" s="4"/>
      <c r="I58"/>
      <c r="J58"/>
      <c r="K58"/>
      <c r="L58"/>
      <c r="M58"/>
    </row>
    <row r="59" spans="1:16">
      <c r="F59" s="133"/>
      <c r="G59" s="4"/>
      <c r="H59" s="4"/>
      <c r="I59"/>
      <c r="J59"/>
      <c r="K59"/>
      <c r="L59"/>
      <c r="M59"/>
    </row>
    <row r="60" spans="1:16">
      <c r="F60" s="133"/>
      <c r="G60" s="4"/>
      <c r="H60" s="4"/>
      <c r="I60"/>
      <c r="J60"/>
      <c r="K60"/>
      <c r="L60"/>
      <c r="M60"/>
    </row>
    <row r="61" spans="1:16">
      <c r="F61" s="133"/>
      <c r="G61" s="4"/>
      <c r="H61" s="4"/>
      <c r="I61"/>
      <c r="J61"/>
      <c r="K61"/>
      <c r="L61"/>
      <c r="M61"/>
    </row>
  </sheetData>
  <mergeCells count="78">
    <mergeCell ref="B27:G27"/>
    <mergeCell ref="B28:G28"/>
    <mergeCell ref="B29:G29"/>
    <mergeCell ref="A32:G32"/>
    <mergeCell ref="A31:G31"/>
    <mergeCell ref="H19:H20"/>
    <mergeCell ref="B21:B26"/>
    <mergeCell ref="C21:D21"/>
    <mergeCell ref="C22:D22"/>
    <mergeCell ref="C23:D23"/>
    <mergeCell ref="C24:D24"/>
    <mergeCell ref="C25:D25"/>
    <mergeCell ref="C26:D26"/>
    <mergeCell ref="B19:B20"/>
    <mergeCell ref="C19:D20"/>
    <mergeCell ref="E19:E20"/>
    <mergeCell ref="F19:F20"/>
    <mergeCell ref="G19:G20"/>
    <mergeCell ref="A5:A6"/>
    <mergeCell ref="E5:E6"/>
    <mergeCell ref="F5:F6"/>
    <mergeCell ref="C5:D6"/>
    <mergeCell ref="B5:B6"/>
    <mergeCell ref="F4:H4"/>
    <mergeCell ref="J4:M4"/>
    <mergeCell ref="O5:O6"/>
    <mergeCell ref="B7:B12"/>
    <mergeCell ref="P5:P6"/>
    <mergeCell ref="I5:I6"/>
    <mergeCell ref="J5:J6"/>
    <mergeCell ref="K5:K6"/>
    <mergeCell ref="L5:L6"/>
    <mergeCell ref="N5:N6"/>
    <mergeCell ref="M5:M6"/>
    <mergeCell ref="A1:H1"/>
    <mergeCell ref="A2:H2"/>
    <mergeCell ref="A3:H3"/>
    <mergeCell ref="N41:N42"/>
    <mergeCell ref="O41:O42"/>
    <mergeCell ref="C7:D7"/>
    <mergeCell ref="G5:G6"/>
    <mergeCell ref="H5:H6"/>
    <mergeCell ref="C12:D12"/>
    <mergeCell ref="C11:D11"/>
    <mergeCell ref="C10:D10"/>
    <mergeCell ref="C9:D9"/>
    <mergeCell ref="C8:D8"/>
    <mergeCell ref="B14:G14"/>
    <mergeCell ref="B15:G15"/>
    <mergeCell ref="N4:P4"/>
    <mergeCell ref="B13:G13"/>
    <mergeCell ref="P41:P42"/>
    <mergeCell ref="I41:I42"/>
    <mergeCell ref="J41:J42"/>
    <mergeCell ref="K41:K42"/>
    <mergeCell ref="L41:L42"/>
    <mergeCell ref="M41:M42"/>
    <mergeCell ref="N39:P40"/>
    <mergeCell ref="J40:M40"/>
    <mergeCell ref="A37:H37"/>
    <mergeCell ref="F39:H39"/>
    <mergeCell ref="F40:H40"/>
    <mergeCell ref="J39:M39"/>
    <mergeCell ref="A17:H17"/>
    <mergeCell ref="A18:H18"/>
    <mergeCell ref="A19:A20"/>
    <mergeCell ref="C52:G52"/>
    <mergeCell ref="C53:G53"/>
    <mergeCell ref="C54:G54"/>
    <mergeCell ref="G41:G42"/>
    <mergeCell ref="H41:H42"/>
    <mergeCell ref="A41:A42"/>
    <mergeCell ref="C41:C42"/>
    <mergeCell ref="E41:E42"/>
    <mergeCell ref="F41:F42"/>
    <mergeCell ref="A33:G33"/>
    <mergeCell ref="A35:H35"/>
    <mergeCell ref="A38:H38"/>
  </mergeCells>
  <phoneticPr fontId="6" type="noConversion"/>
  <printOptions horizontalCentered="1"/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9D1B8-EA9C-46CE-A8E2-3EF30E4BFC50}">
  <sheetPr>
    <pageSetUpPr fitToPage="1"/>
  </sheetPr>
  <dimension ref="A1:P28"/>
  <sheetViews>
    <sheetView view="pageBreakPreview" topLeftCell="A10" zoomScale="90" zoomScaleNormal="70" zoomScaleSheetLayoutView="90" workbookViewId="0">
      <selection activeCell="A12" sqref="A12:G12"/>
    </sheetView>
  </sheetViews>
  <sheetFormatPr defaultRowHeight="15"/>
  <cols>
    <col min="1" max="1" width="10.85546875" bestFit="1" customWidth="1"/>
    <col min="2" max="2" width="15.5703125" customWidth="1"/>
    <col min="3" max="3" width="47.85546875" customWidth="1"/>
    <col min="5" max="5" width="10.85546875" customWidth="1"/>
    <col min="7" max="7" width="14.140625" customWidth="1"/>
    <col min="8" max="8" width="11.7109375" customWidth="1"/>
    <col min="9" max="9" width="13" customWidth="1"/>
    <col min="10" max="10" width="9.140625" customWidth="1"/>
    <col min="12" max="12" width="12" customWidth="1"/>
    <col min="13" max="13" width="10.140625" customWidth="1"/>
    <col min="14" max="14" width="16.42578125" customWidth="1"/>
    <col min="15" max="15" width="14.28515625" customWidth="1"/>
    <col min="16" max="16" width="16.28515625" customWidth="1"/>
  </cols>
  <sheetData>
    <row r="1" spans="1:16" ht="20.25" customHeight="1">
      <c r="A1" s="410" t="s">
        <v>580</v>
      </c>
      <c r="B1" s="411"/>
      <c r="C1" s="412"/>
      <c r="D1" s="412"/>
      <c r="E1" s="412"/>
      <c r="F1" s="412"/>
      <c r="G1" s="413"/>
    </row>
    <row r="2" spans="1:16" ht="57.75" customHeight="1">
      <c r="A2" s="496" t="s">
        <v>585</v>
      </c>
      <c r="B2" s="497"/>
      <c r="C2" s="497"/>
      <c r="D2" s="497"/>
      <c r="E2" s="497"/>
      <c r="F2" s="497"/>
      <c r="G2" s="498"/>
    </row>
    <row r="3" spans="1:16" ht="63.75" customHeight="1" thickBot="1">
      <c r="A3" s="481" t="s">
        <v>298</v>
      </c>
      <c r="B3" s="482"/>
      <c r="C3" s="482"/>
      <c r="D3" s="482"/>
      <c r="E3" s="482"/>
      <c r="F3" s="482"/>
      <c r="G3" s="483"/>
      <c r="H3" s="112"/>
      <c r="I3" s="112"/>
      <c r="J3" s="111"/>
      <c r="K3" s="111"/>
      <c r="L3" s="111"/>
      <c r="M3" s="84"/>
      <c r="N3" s="82"/>
      <c r="O3" s="82"/>
      <c r="P3" s="82"/>
    </row>
    <row r="4" spans="1:16" ht="30.75" customHeight="1">
      <c r="A4" s="357" t="s">
        <v>22</v>
      </c>
      <c r="B4" s="363" t="s">
        <v>191</v>
      </c>
      <c r="C4" s="359" t="s">
        <v>0</v>
      </c>
      <c r="D4" s="361" t="s">
        <v>23</v>
      </c>
      <c r="E4" s="502" t="s">
        <v>38</v>
      </c>
      <c r="F4" s="504" t="s">
        <v>24</v>
      </c>
      <c r="G4" s="508" t="s">
        <v>25</v>
      </c>
      <c r="H4" s="396"/>
      <c r="I4" s="396"/>
      <c r="J4" s="396"/>
      <c r="K4" s="396"/>
      <c r="L4" s="396"/>
      <c r="M4" s="396"/>
      <c r="N4" s="430"/>
      <c r="O4" s="430"/>
      <c r="P4" s="430"/>
    </row>
    <row r="5" spans="1:16" ht="15.75" customHeight="1" thickBot="1">
      <c r="A5" s="499"/>
      <c r="B5" s="503"/>
      <c r="C5" s="500"/>
      <c r="D5" s="501"/>
      <c r="E5" s="460"/>
      <c r="F5" s="461"/>
      <c r="G5" s="462"/>
      <c r="H5" s="396"/>
      <c r="I5" s="396"/>
      <c r="J5" s="396"/>
      <c r="K5" s="396"/>
      <c r="L5" s="396"/>
      <c r="M5" s="396"/>
      <c r="N5" s="430"/>
      <c r="O5" s="430"/>
      <c r="P5" s="430"/>
    </row>
    <row r="6" spans="1:16" ht="409.6" customHeight="1" thickBot="1">
      <c r="A6" s="121" t="s">
        <v>294</v>
      </c>
      <c r="B6" s="26" t="s">
        <v>192</v>
      </c>
      <c r="C6" s="181" t="s">
        <v>297</v>
      </c>
      <c r="D6" s="276" t="s">
        <v>581</v>
      </c>
      <c r="E6" s="21">
        <v>120</v>
      </c>
      <c r="F6" s="66"/>
      <c r="G6" s="277"/>
      <c r="H6" s="113"/>
      <c r="I6" s="113"/>
      <c r="J6" s="113"/>
      <c r="K6" s="113"/>
      <c r="L6" s="113"/>
      <c r="M6" s="113"/>
      <c r="N6" s="117"/>
      <c r="O6" s="83"/>
      <c r="P6" s="82"/>
    </row>
    <row r="7" spans="1:16" ht="15.75">
      <c r="A7" s="58" t="s">
        <v>184</v>
      </c>
      <c r="B7" s="405" t="s">
        <v>98</v>
      </c>
      <c r="C7" s="394"/>
      <c r="D7" s="394"/>
      <c r="E7" s="394"/>
      <c r="F7" s="395"/>
      <c r="G7" s="42">
        <f>SUM(G6)</f>
        <v>0</v>
      </c>
      <c r="H7" s="114"/>
      <c r="I7" s="114"/>
      <c r="J7" s="1"/>
      <c r="K7" s="1"/>
      <c r="L7" s="114"/>
      <c r="M7" s="114"/>
      <c r="N7" s="83"/>
      <c r="O7" s="83"/>
      <c r="P7" s="83"/>
    </row>
    <row r="8" spans="1:16" ht="15.75">
      <c r="A8" s="58" t="s">
        <v>295</v>
      </c>
      <c r="B8" s="349" t="s">
        <v>183</v>
      </c>
      <c r="C8" s="350"/>
      <c r="D8" s="350"/>
      <c r="E8" s="350"/>
      <c r="F8" s="351"/>
      <c r="G8" s="42">
        <f>G7*8%</f>
        <v>0</v>
      </c>
      <c r="H8" s="114"/>
      <c r="I8" s="114"/>
      <c r="J8" s="1"/>
      <c r="K8" s="1"/>
      <c r="L8" s="114"/>
      <c r="M8" s="114"/>
      <c r="N8" s="83"/>
      <c r="O8" s="83"/>
      <c r="P8" s="83"/>
    </row>
    <row r="9" spans="1:16" ht="15.75">
      <c r="A9" s="58" t="s">
        <v>296</v>
      </c>
      <c r="B9" s="349" t="s">
        <v>338</v>
      </c>
      <c r="C9" s="350"/>
      <c r="D9" s="350"/>
      <c r="E9" s="350"/>
      <c r="F9" s="351"/>
      <c r="G9" s="126">
        <f>G7*1.08</f>
        <v>0</v>
      </c>
      <c r="H9" s="88"/>
      <c r="I9" s="88"/>
      <c r="L9" s="88"/>
      <c r="M9" s="88"/>
      <c r="N9" s="82"/>
      <c r="O9" s="83"/>
      <c r="P9" s="82"/>
    </row>
    <row r="10" spans="1:16" ht="15.75">
      <c r="A10" s="505"/>
      <c r="B10" s="506"/>
      <c r="C10" s="506"/>
      <c r="D10" s="506"/>
      <c r="E10" s="506"/>
      <c r="F10" s="506"/>
      <c r="G10" s="507"/>
    </row>
    <row r="11" spans="1:16" ht="15.75">
      <c r="A11" s="86"/>
      <c r="B11" s="86"/>
      <c r="C11" s="86"/>
      <c r="D11" s="86"/>
      <c r="E11" s="86"/>
      <c r="F11" s="86"/>
      <c r="G11" s="86"/>
    </row>
    <row r="12" spans="1:16" ht="58.5" customHeight="1">
      <c r="A12" s="496" t="s">
        <v>585</v>
      </c>
      <c r="B12" s="497"/>
      <c r="C12" s="497"/>
      <c r="D12" s="497"/>
      <c r="E12" s="497"/>
      <c r="F12" s="497"/>
      <c r="G12" s="498"/>
    </row>
    <row r="13" spans="1:16" ht="58.5" customHeight="1" thickBot="1">
      <c r="A13" s="481" t="s">
        <v>389</v>
      </c>
      <c r="B13" s="482"/>
      <c r="C13" s="482"/>
      <c r="D13" s="482"/>
      <c r="E13" s="482"/>
      <c r="F13" s="482"/>
      <c r="G13" s="483"/>
    </row>
    <row r="14" spans="1:16">
      <c r="A14" s="357" t="s">
        <v>22</v>
      </c>
      <c r="B14" s="363" t="s">
        <v>191</v>
      </c>
      <c r="C14" s="359" t="s">
        <v>0</v>
      </c>
      <c r="D14" s="361" t="s">
        <v>23</v>
      </c>
      <c r="E14" s="502" t="s">
        <v>38</v>
      </c>
      <c r="F14" s="504" t="s">
        <v>24</v>
      </c>
      <c r="G14" s="508" t="s">
        <v>25</v>
      </c>
    </row>
    <row r="15" spans="1:16" ht="15.75" thickBot="1">
      <c r="A15" s="499"/>
      <c r="B15" s="503"/>
      <c r="C15" s="500"/>
      <c r="D15" s="501"/>
      <c r="E15" s="460"/>
      <c r="F15" s="461"/>
      <c r="G15" s="462"/>
    </row>
    <row r="16" spans="1:16" ht="330.75" thickBot="1">
      <c r="A16" s="121" t="s">
        <v>294</v>
      </c>
      <c r="B16" s="26" t="s">
        <v>192</v>
      </c>
      <c r="C16" s="181" t="s">
        <v>297</v>
      </c>
      <c r="D16" s="276" t="s">
        <v>581</v>
      </c>
      <c r="E16" s="21">
        <v>120</v>
      </c>
      <c r="F16" s="66"/>
      <c r="G16" s="277"/>
    </row>
    <row r="17" spans="1:7" ht="15.75">
      <c r="A17" s="58" t="s">
        <v>184</v>
      </c>
      <c r="B17" s="405" t="s">
        <v>98</v>
      </c>
      <c r="C17" s="394"/>
      <c r="D17" s="394"/>
      <c r="E17" s="394"/>
      <c r="F17" s="395"/>
      <c r="G17" s="42">
        <f>G16</f>
        <v>0</v>
      </c>
    </row>
    <row r="18" spans="1:7" ht="15.75">
      <c r="A18" s="58" t="s">
        <v>295</v>
      </c>
      <c r="B18" s="349" t="s">
        <v>183</v>
      </c>
      <c r="C18" s="350"/>
      <c r="D18" s="350"/>
      <c r="E18" s="350"/>
      <c r="F18" s="351"/>
      <c r="G18" s="42">
        <f>G17*8%</f>
        <v>0</v>
      </c>
    </row>
    <row r="19" spans="1:7" ht="15.75">
      <c r="A19" s="58" t="s">
        <v>296</v>
      </c>
      <c r="B19" s="349" t="s">
        <v>338</v>
      </c>
      <c r="C19" s="350"/>
      <c r="D19" s="350"/>
      <c r="E19" s="350"/>
      <c r="F19" s="351"/>
      <c r="G19" s="126">
        <f>G17*1.08</f>
        <v>0</v>
      </c>
    </row>
    <row r="20" spans="1:7" ht="16.5" thickBot="1">
      <c r="A20" s="86"/>
      <c r="B20" s="86"/>
      <c r="C20" s="86"/>
      <c r="D20" s="86"/>
      <c r="E20" s="86"/>
      <c r="F20" s="86"/>
      <c r="G20" s="86"/>
    </row>
    <row r="21" spans="1:7" ht="15.75">
      <c r="A21" s="393" t="s">
        <v>391</v>
      </c>
      <c r="B21" s="394"/>
      <c r="C21" s="394"/>
      <c r="D21" s="394"/>
      <c r="E21" s="394"/>
      <c r="F21" s="395"/>
      <c r="G21" s="182">
        <f>G7+G17</f>
        <v>0</v>
      </c>
    </row>
    <row r="22" spans="1:7" ht="15.75">
      <c r="A22" s="392" t="s">
        <v>393</v>
      </c>
      <c r="B22" s="350"/>
      <c r="C22" s="350"/>
      <c r="D22" s="350"/>
      <c r="E22" s="350"/>
      <c r="F22" s="351"/>
      <c r="G22" s="42">
        <f>G8+G18</f>
        <v>0</v>
      </c>
    </row>
    <row r="23" spans="1:7" ht="16.5" thickBot="1">
      <c r="A23" s="391" t="s">
        <v>447</v>
      </c>
      <c r="B23" s="379"/>
      <c r="C23" s="379"/>
      <c r="D23" s="379"/>
      <c r="E23" s="379"/>
      <c r="F23" s="380"/>
      <c r="G23" s="60">
        <f>G9+G19</f>
        <v>0</v>
      </c>
    </row>
    <row r="24" spans="1:7" ht="15.75">
      <c r="A24" s="86"/>
      <c r="B24" s="86"/>
      <c r="C24" s="86"/>
      <c r="D24" s="86"/>
      <c r="E24" s="86"/>
      <c r="F24" s="86"/>
      <c r="G24" s="86"/>
    </row>
    <row r="25" spans="1:7" ht="39.75" customHeight="1">
      <c r="A25" s="430" t="s">
        <v>333</v>
      </c>
      <c r="B25" s="430"/>
      <c r="C25" s="430"/>
      <c r="D25" s="430"/>
      <c r="E25" s="430"/>
      <c r="F25" s="430"/>
      <c r="G25" s="430"/>
    </row>
    <row r="26" spans="1:7" ht="15.75">
      <c r="A26" s="278"/>
      <c r="B26" s="278"/>
      <c r="C26" s="278"/>
      <c r="D26" s="278"/>
      <c r="E26" s="278"/>
      <c r="F26" s="278"/>
      <c r="G26" s="278"/>
    </row>
    <row r="27" spans="1:7" ht="40.5" customHeight="1">
      <c r="A27" s="430" t="s">
        <v>579</v>
      </c>
      <c r="B27" s="430"/>
      <c r="C27" s="430"/>
      <c r="D27" s="430"/>
      <c r="E27" s="430"/>
      <c r="F27" s="430"/>
      <c r="G27" s="430"/>
    </row>
    <row r="28" spans="1:7" ht="40.5" customHeight="1">
      <c r="A28" s="430"/>
      <c r="B28" s="430"/>
      <c r="C28" s="430"/>
      <c r="D28" s="430"/>
      <c r="E28" s="430"/>
      <c r="F28" s="430"/>
      <c r="G28" s="430"/>
    </row>
  </sheetData>
  <mergeCells count="40">
    <mergeCell ref="B17:F17"/>
    <mergeCell ref="B18:F18"/>
    <mergeCell ref="B19:F19"/>
    <mergeCell ref="A23:F23"/>
    <mergeCell ref="A22:F22"/>
    <mergeCell ref="A21:F21"/>
    <mergeCell ref="A12:G12"/>
    <mergeCell ref="A13:G13"/>
    <mergeCell ref="A14:A15"/>
    <mergeCell ref="B14:B15"/>
    <mergeCell ref="C14:C15"/>
    <mergeCell ref="D14:D15"/>
    <mergeCell ref="E14:E15"/>
    <mergeCell ref="F14:F15"/>
    <mergeCell ref="G14:G15"/>
    <mergeCell ref="A27:G28"/>
    <mergeCell ref="A3:G3"/>
    <mergeCell ref="A2:G2"/>
    <mergeCell ref="A1:G1"/>
    <mergeCell ref="A4:A5"/>
    <mergeCell ref="C4:C5"/>
    <mergeCell ref="D4:D5"/>
    <mergeCell ref="E4:E5"/>
    <mergeCell ref="B4:B5"/>
    <mergeCell ref="F4:F5"/>
    <mergeCell ref="A25:G25"/>
    <mergeCell ref="A10:G10"/>
    <mergeCell ref="B7:F7"/>
    <mergeCell ref="B8:F8"/>
    <mergeCell ref="G4:G5"/>
    <mergeCell ref="B9:F9"/>
    <mergeCell ref="N4:N5"/>
    <mergeCell ref="O4:O5"/>
    <mergeCell ref="P4:P5"/>
    <mergeCell ref="H4:H5"/>
    <mergeCell ref="I4:I5"/>
    <mergeCell ref="J4:J5"/>
    <mergeCell ref="K4:K5"/>
    <mergeCell ref="L4:L5"/>
    <mergeCell ref="M4:M5"/>
  </mergeCells>
  <phoneticPr fontId="6" type="noConversion"/>
  <pageMargins left="0.7" right="0.7" top="0.75" bottom="0.75" header="0.3" footer="0.3"/>
  <pageSetup paperSize="9" scale="53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F21C0-AAC3-4BA4-BFD4-AF654E46367A}">
  <sheetPr>
    <pageSetUpPr fitToPage="1"/>
  </sheetPr>
  <dimension ref="A1:O211"/>
  <sheetViews>
    <sheetView view="pageBreakPreview" zoomScale="85" zoomScaleNormal="85" zoomScaleSheetLayoutView="85" workbookViewId="0">
      <selection activeCell="A2" sqref="A2:G2"/>
    </sheetView>
  </sheetViews>
  <sheetFormatPr defaultRowHeight="15.75"/>
  <cols>
    <col min="1" max="1" width="11.5703125" style="3" bestFit="1" customWidth="1"/>
    <col min="2" max="2" width="11.5703125" style="3" customWidth="1"/>
    <col min="3" max="3" width="47" style="110" customWidth="1"/>
    <col min="4" max="4" width="8.85546875" style="109" customWidth="1"/>
    <col min="5" max="5" width="13" style="136" customWidth="1"/>
    <col min="6" max="6" width="11.28515625" style="79" customWidth="1"/>
    <col min="7" max="7" width="17.5703125" style="79" customWidth="1"/>
    <col min="8" max="8" width="12.42578125" style="80" customWidth="1"/>
    <col min="9" max="10" width="9.140625" style="81"/>
    <col min="11" max="12" width="11.28515625" style="81" customWidth="1"/>
    <col min="13" max="13" width="22" style="82" customWidth="1"/>
    <col min="14" max="14" width="10.5703125" style="82" customWidth="1"/>
    <col min="15" max="15" width="10.42578125" style="82" customWidth="1"/>
  </cols>
  <sheetData>
    <row r="1" spans="1:15" ht="45" customHeight="1">
      <c r="A1" s="410" t="s">
        <v>580</v>
      </c>
      <c r="B1" s="411"/>
      <c r="C1" s="412"/>
      <c r="D1" s="412"/>
      <c r="E1" s="412"/>
      <c r="F1" s="412"/>
      <c r="G1" s="413"/>
      <c r="H1" s="132"/>
      <c r="I1"/>
      <c r="J1"/>
      <c r="K1"/>
      <c r="L1"/>
    </row>
    <row r="2" spans="1:15" ht="39" customHeight="1">
      <c r="A2" s="525" t="s">
        <v>585</v>
      </c>
      <c r="B2" s="526"/>
      <c r="C2" s="526"/>
      <c r="D2" s="526"/>
      <c r="E2" s="526"/>
      <c r="F2" s="526"/>
      <c r="G2" s="527"/>
      <c r="H2" s="132"/>
      <c r="I2"/>
      <c r="J2"/>
      <c r="K2"/>
      <c r="L2"/>
    </row>
    <row r="3" spans="1:15" ht="67.5" customHeight="1" thickBot="1">
      <c r="A3" s="528" t="s">
        <v>299</v>
      </c>
      <c r="B3" s="529"/>
      <c r="C3" s="529"/>
      <c r="D3" s="529"/>
      <c r="E3" s="529"/>
      <c r="F3" s="529"/>
      <c r="G3" s="530"/>
      <c r="H3" s="131"/>
      <c r="I3"/>
      <c r="J3"/>
      <c r="K3"/>
      <c r="L3"/>
    </row>
    <row r="4" spans="1:15" ht="12" customHeight="1">
      <c r="A4" s="531" t="s">
        <v>22</v>
      </c>
      <c r="B4" s="536" t="s">
        <v>191</v>
      </c>
      <c r="C4" s="533" t="s">
        <v>0</v>
      </c>
      <c r="D4" s="533" t="s">
        <v>23</v>
      </c>
      <c r="E4" s="535" t="s">
        <v>38</v>
      </c>
      <c r="F4" s="536" t="s">
        <v>24</v>
      </c>
      <c r="G4" s="541" t="s">
        <v>25</v>
      </c>
      <c r="H4" s="396"/>
      <c r="I4" s="396"/>
      <c r="J4" s="396"/>
      <c r="K4" s="396"/>
      <c r="L4" s="396"/>
      <c r="M4" s="430"/>
      <c r="N4" s="430"/>
      <c r="O4" s="430"/>
    </row>
    <row r="5" spans="1:15" ht="33" customHeight="1" thickBot="1">
      <c r="A5" s="532"/>
      <c r="B5" s="537"/>
      <c r="C5" s="534"/>
      <c r="D5" s="534"/>
      <c r="E5" s="398"/>
      <c r="F5" s="537"/>
      <c r="G5" s="542"/>
      <c r="H5" s="396"/>
      <c r="I5" s="396"/>
      <c r="J5" s="396"/>
      <c r="K5" s="396"/>
      <c r="L5" s="396"/>
      <c r="M5" s="430"/>
      <c r="N5" s="430"/>
      <c r="O5" s="430"/>
    </row>
    <row r="6" spans="1:15" ht="30" customHeight="1" thickBot="1">
      <c r="A6" s="538" t="s">
        <v>156</v>
      </c>
      <c r="B6" s="539"/>
      <c r="C6" s="539"/>
      <c r="D6" s="539"/>
      <c r="E6" s="539"/>
      <c r="F6" s="539"/>
      <c r="G6" s="540"/>
      <c r="H6" s="119"/>
      <c r="I6" s="119"/>
      <c r="J6" s="119"/>
      <c r="K6" s="119"/>
      <c r="L6" s="119"/>
      <c r="M6" s="119"/>
      <c r="N6" s="119"/>
      <c r="O6" s="119"/>
    </row>
    <row r="7" spans="1:15" ht="67.5" customHeight="1">
      <c r="A7" s="151" t="s">
        <v>227</v>
      </c>
      <c r="B7" s="152">
        <v>4300</v>
      </c>
      <c r="C7" s="149" t="s">
        <v>157</v>
      </c>
      <c r="D7" s="288" t="s">
        <v>100</v>
      </c>
      <c r="E7" s="331">
        <v>4500</v>
      </c>
      <c r="F7" s="332"/>
      <c r="G7" s="291"/>
      <c r="H7" s="122"/>
      <c r="I7" s="122"/>
      <c r="J7" s="122"/>
      <c r="K7" s="122"/>
      <c r="L7" s="122"/>
      <c r="M7" s="122"/>
      <c r="N7" s="122"/>
      <c r="O7" s="122"/>
    </row>
    <row r="8" spans="1:15" ht="67.5" customHeight="1">
      <c r="A8" s="153" t="s">
        <v>228</v>
      </c>
      <c r="B8" s="154">
        <v>4270</v>
      </c>
      <c r="C8" s="115" t="s">
        <v>158</v>
      </c>
      <c r="D8" s="282" t="s">
        <v>126</v>
      </c>
      <c r="E8" s="283">
        <v>15</v>
      </c>
      <c r="F8" s="284"/>
      <c r="G8" s="296"/>
      <c r="H8" s="122"/>
      <c r="I8" s="122"/>
      <c r="J8" s="122"/>
      <c r="K8" s="122"/>
      <c r="L8" s="122"/>
      <c r="M8" s="122"/>
      <c r="N8" s="122"/>
      <c r="O8" s="122"/>
    </row>
    <row r="9" spans="1:15" ht="54" customHeight="1">
      <c r="A9" s="153" t="s">
        <v>229</v>
      </c>
      <c r="B9" s="154">
        <v>4270</v>
      </c>
      <c r="C9" s="115" t="s">
        <v>159</v>
      </c>
      <c r="D9" s="282" t="s">
        <v>126</v>
      </c>
      <c r="E9" s="283">
        <v>15</v>
      </c>
      <c r="F9" s="284"/>
      <c r="G9" s="296"/>
      <c r="H9" s="122"/>
      <c r="I9" s="122"/>
      <c r="J9" s="122"/>
      <c r="K9" s="122"/>
      <c r="L9" s="122"/>
      <c r="M9" s="122"/>
      <c r="N9" s="122"/>
      <c r="O9" s="122"/>
    </row>
    <row r="10" spans="1:15" ht="79.5" customHeight="1">
      <c r="A10" s="153" t="s">
        <v>230</v>
      </c>
      <c r="B10" s="154">
        <v>4270</v>
      </c>
      <c r="C10" s="115" t="s">
        <v>160</v>
      </c>
      <c r="D10" s="282" t="s">
        <v>582</v>
      </c>
      <c r="E10" s="283" t="s">
        <v>583</v>
      </c>
      <c r="F10" s="284" t="s">
        <v>583</v>
      </c>
      <c r="G10" s="296" t="s">
        <v>583</v>
      </c>
      <c r="H10" s="122"/>
      <c r="I10" s="122"/>
      <c r="J10" s="122"/>
      <c r="K10" s="122"/>
      <c r="L10" s="122"/>
      <c r="M10" s="90"/>
      <c r="N10" s="122"/>
      <c r="O10" s="122"/>
    </row>
    <row r="11" spans="1:15" ht="77.25" customHeight="1">
      <c r="A11" s="153" t="s">
        <v>231</v>
      </c>
      <c r="B11" s="154">
        <v>4270</v>
      </c>
      <c r="C11" s="115" t="s">
        <v>161</v>
      </c>
      <c r="D11" s="282" t="s">
        <v>582</v>
      </c>
      <c r="E11" s="283" t="s">
        <v>583</v>
      </c>
      <c r="F11" s="284" t="s">
        <v>583</v>
      </c>
      <c r="G11" s="296" t="s">
        <v>583</v>
      </c>
      <c r="H11" s="113"/>
      <c r="I11" s="113"/>
      <c r="J11" s="113"/>
      <c r="K11" s="113"/>
      <c r="L11" s="113"/>
      <c r="M11" s="108"/>
    </row>
    <row r="12" spans="1:15" ht="91.5" customHeight="1">
      <c r="A12" s="153" t="s">
        <v>232</v>
      </c>
      <c r="B12" s="154">
        <v>4270</v>
      </c>
      <c r="C12" s="115" t="s">
        <v>162</v>
      </c>
      <c r="D12" s="282" t="s">
        <v>126</v>
      </c>
      <c r="E12" s="280">
        <v>8</v>
      </c>
      <c r="F12" s="281"/>
      <c r="G12" s="296"/>
      <c r="H12" s="113"/>
      <c r="I12" s="113"/>
      <c r="J12" s="113"/>
      <c r="K12" s="113"/>
      <c r="L12" s="113"/>
      <c r="M12" s="108"/>
      <c r="N12" s="83"/>
    </row>
    <row r="13" spans="1:15" ht="60.75" customHeight="1">
      <c r="A13" s="153" t="s">
        <v>233</v>
      </c>
      <c r="B13" s="154">
        <v>4270</v>
      </c>
      <c r="C13" s="115" t="s">
        <v>163</v>
      </c>
      <c r="D13" s="282" t="s">
        <v>126</v>
      </c>
      <c r="E13" s="280">
        <v>8</v>
      </c>
      <c r="F13" s="281"/>
      <c r="G13" s="296"/>
      <c r="H13" s="113"/>
      <c r="I13" s="113"/>
      <c r="J13" s="113"/>
      <c r="K13" s="113"/>
      <c r="L13" s="113"/>
      <c r="M13" s="108"/>
      <c r="N13" s="83"/>
    </row>
    <row r="14" spans="1:15" ht="60.75" customHeight="1">
      <c r="A14" s="153" t="s">
        <v>234</v>
      </c>
      <c r="B14" s="154">
        <v>4270</v>
      </c>
      <c r="C14" s="115" t="s">
        <v>347</v>
      </c>
      <c r="D14" s="282" t="s">
        <v>582</v>
      </c>
      <c r="E14" s="280">
        <v>8</v>
      </c>
      <c r="F14" s="281"/>
      <c r="G14" s="296"/>
      <c r="H14" s="113"/>
      <c r="I14" s="113"/>
      <c r="J14" s="113"/>
      <c r="K14" s="113"/>
      <c r="L14" s="113"/>
      <c r="M14" s="108"/>
      <c r="N14" s="83"/>
    </row>
    <row r="15" spans="1:15" ht="60.75" customHeight="1">
      <c r="A15" s="153" t="s">
        <v>235</v>
      </c>
      <c r="B15" s="154">
        <v>4270</v>
      </c>
      <c r="C15" s="115" t="s">
        <v>348</v>
      </c>
      <c r="D15" s="282" t="s">
        <v>582</v>
      </c>
      <c r="E15" s="280">
        <v>60</v>
      </c>
      <c r="F15" s="281"/>
      <c r="G15" s="296"/>
      <c r="H15" s="113"/>
      <c r="I15" s="113"/>
      <c r="J15" s="113"/>
      <c r="K15" s="113"/>
      <c r="L15" s="113"/>
      <c r="M15" s="108"/>
      <c r="N15" s="83"/>
    </row>
    <row r="16" spans="1:15" ht="60.75" customHeight="1">
      <c r="A16" s="153" t="s">
        <v>236</v>
      </c>
      <c r="B16" s="154">
        <v>4270</v>
      </c>
      <c r="C16" s="115" t="s">
        <v>164</v>
      </c>
      <c r="D16" s="282" t="s">
        <v>582</v>
      </c>
      <c r="E16" s="280">
        <v>40</v>
      </c>
      <c r="F16" s="281"/>
      <c r="G16" s="296"/>
      <c r="H16" s="113"/>
      <c r="I16" s="113"/>
      <c r="J16" s="113"/>
      <c r="K16" s="113"/>
      <c r="L16" s="113"/>
      <c r="M16" s="108"/>
      <c r="N16" s="83"/>
    </row>
    <row r="17" spans="1:14" ht="60.75" customHeight="1">
      <c r="A17" s="153" t="s">
        <v>237</v>
      </c>
      <c r="B17" s="154">
        <v>4270</v>
      </c>
      <c r="C17" s="115" t="s">
        <v>165</v>
      </c>
      <c r="D17" s="282" t="s">
        <v>582</v>
      </c>
      <c r="E17" s="283" t="s">
        <v>583</v>
      </c>
      <c r="F17" s="284" t="s">
        <v>583</v>
      </c>
      <c r="G17" s="296" t="s">
        <v>583</v>
      </c>
      <c r="H17" s="113"/>
      <c r="I17" s="113"/>
      <c r="J17" s="113"/>
      <c r="K17" s="113"/>
      <c r="L17" s="113"/>
      <c r="M17" s="108"/>
      <c r="N17" s="83"/>
    </row>
    <row r="18" spans="1:14" ht="60.75" customHeight="1">
      <c r="A18" s="153" t="s">
        <v>238</v>
      </c>
      <c r="B18" s="154">
        <v>4270</v>
      </c>
      <c r="C18" s="115" t="s">
        <v>166</v>
      </c>
      <c r="D18" s="282" t="s">
        <v>573</v>
      </c>
      <c r="E18" s="280">
        <v>4</v>
      </c>
      <c r="F18" s="281"/>
      <c r="G18" s="296"/>
      <c r="H18" s="113"/>
      <c r="I18" s="113"/>
      <c r="J18" s="113"/>
      <c r="K18" s="113"/>
      <c r="L18" s="113"/>
      <c r="M18" s="108"/>
      <c r="N18" s="83"/>
    </row>
    <row r="19" spans="1:14" ht="60.75" customHeight="1">
      <c r="A19" s="153" t="s">
        <v>239</v>
      </c>
      <c r="B19" s="154">
        <v>4270</v>
      </c>
      <c r="C19" s="115" t="s">
        <v>167</v>
      </c>
      <c r="D19" s="282" t="s">
        <v>17</v>
      </c>
      <c r="E19" s="280">
        <v>8</v>
      </c>
      <c r="F19" s="281"/>
      <c r="G19" s="296"/>
      <c r="H19" s="113"/>
      <c r="I19" s="113"/>
      <c r="J19" s="113"/>
      <c r="K19" s="113"/>
      <c r="L19" s="113"/>
      <c r="M19" s="108"/>
      <c r="N19" s="83"/>
    </row>
    <row r="20" spans="1:14" ht="60.75" customHeight="1">
      <c r="A20" s="153" t="s">
        <v>240</v>
      </c>
      <c r="B20" s="154">
        <v>4270</v>
      </c>
      <c r="C20" s="115" t="s">
        <v>327</v>
      </c>
      <c r="D20" s="282" t="s">
        <v>17</v>
      </c>
      <c r="E20" s="280">
        <v>1</v>
      </c>
      <c r="F20" s="281"/>
      <c r="G20" s="296"/>
      <c r="H20" s="113"/>
      <c r="I20" s="113"/>
      <c r="J20" s="113"/>
      <c r="K20" s="113"/>
      <c r="L20" s="113"/>
      <c r="M20" s="108"/>
      <c r="N20" s="83"/>
    </row>
    <row r="21" spans="1:14" ht="60.75" customHeight="1">
      <c r="A21" s="153" t="s">
        <v>241</v>
      </c>
      <c r="B21" s="154">
        <v>4270</v>
      </c>
      <c r="C21" s="115" t="s">
        <v>168</v>
      </c>
      <c r="D21" s="282" t="s">
        <v>582</v>
      </c>
      <c r="E21" s="280">
        <v>30</v>
      </c>
      <c r="F21" s="281"/>
      <c r="G21" s="296"/>
      <c r="H21" s="113"/>
      <c r="I21" s="113"/>
      <c r="J21" s="113"/>
      <c r="K21" s="113"/>
      <c r="L21" s="113"/>
      <c r="M21" s="108"/>
      <c r="N21" s="83"/>
    </row>
    <row r="22" spans="1:14" ht="60.75" customHeight="1">
      <c r="A22" s="153" t="s">
        <v>242</v>
      </c>
      <c r="B22" s="154">
        <v>4270</v>
      </c>
      <c r="C22" s="115" t="s">
        <v>349</v>
      </c>
      <c r="D22" s="282" t="s">
        <v>17</v>
      </c>
      <c r="E22" s="280">
        <v>30</v>
      </c>
      <c r="F22" s="281"/>
      <c r="G22" s="296"/>
      <c r="H22" s="113"/>
      <c r="I22" s="113"/>
      <c r="J22" s="113"/>
      <c r="K22" s="113"/>
      <c r="L22" s="113"/>
      <c r="M22" s="108"/>
      <c r="N22" s="83"/>
    </row>
    <row r="23" spans="1:14" ht="62.25" customHeight="1">
      <c r="A23" s="153" t="s">
        <v>243</v>
      </c>
      <c r="B23" s="154">
        <v>4270</v>
      </c>
      <c r="C23" s="115" t="s">
        <v>350</v>
      </c>
      <c r="D23" s="282" t="s">
        <v>17</v>
      </c>
      <c r="E23" s="280">
        <v>30</v>
      </c>
      <c r="F23" s="281"/>
      <c r="G23" s="296"/>
      <c r="H23" s="113"/>
      <c r="I23" s="113"/>
      <c r="J23" s="113"/>
      <c r="K23" s="113"/>
      <c r="L23" s="113"/>
      <c r="M23" s="108"/>
      <c r="N23" s="83"/>
    </row>
    <row r="24" spans="1:14" ht="60.75" customHeight="1">
      <c r="A24" s="153" t="s">
        <v>244</v>
      </c>
      <c r="B24" s="154">
        <v>4270</v>
      </c>
      <c r="C24" s="115" t="s">
        <v>351</v>
      </c>
      <c r="D24" s="282" t="s">
        <v>17</v>
      </c>
      <c r="E24" s="280">
        <v>8</v>
      </c>
      <c r="F24" s="281"/>
      <c r="G24" s="296"/>
      <c r="H24" s="113"/>
      <c r="I24" s="113"/>
      <c r="J24" s="113"/>
      <c r="K24" s="113"/>
      <c r="L24" s="113"/>
      <c r="M24" s="108"/>
      <c r="N24" s="83"/>
    </row>
    <row r="25" spans="1:14" ht="60.75" customHeight="1">
      <c r="A25" s="153" t="s">
        <v>245</v>
      </c>
      <c r="B25" s="154">
        <v>4270</v>
      </c>
      <c r="C25" s="115" t="s">
        <v>352</v>
      </c>
      <c r="D25" s="282" t="s">
        <v>17</v>
      </c>
      <c r="E25" s="280">
        <v>8</v>
      </c>
      <c r="F25" s="281"/>
      <c r="G25" s="296"/>
      <c r="H25" s="113"/>
      <c r="I25" s="113"/>
      <c r="J25" s="113"/>
      <c r="K25" s="113"/>
      <c r="L25" s="113"/>
      <c r="M25" s="108"/>
      <c r="N25" s="83"/>
    </row>
    <row r="26" spans="1:14" ht="60.75" customHeight="1">
      <c r="A26" s="153" t="s">
        <v>246</v>
      </c>
      <c r="B26" s="154">
        <v>4270</v>
      </c>
      <c r="C26" s="115" t="s">
        <v>353</v>
      </c>
      <c r="D26" s="282" t="s">
        <v>17</v>
      </c>
      <c r="E26" s="280">
        <v>27</v>
      </c>
      <c r="F26" s="281"/>
      <c r="G26" s="296"/>
      <c r="H26" s="113"/>
      <c r="I26" s="113"/>
      <c r="J26" s="113"/>
      <c r="K26" s="113"/>
      <c r="L26" s="113"/>
      <c r="M26" s="108"/>
      <c r="N26" s="83"/>
    </row>
    <row r="27" spans="1:14" ht="60.75" customHeight="1">
      <c r="A27" s="153" t="s">
        <v>247</v>
      </c>
      <c r="B27" s="154">
        <v>4270</v>
      </c>
      <c r="C27" s="115" t="s">
        <v>328</v>
      </c>
      <c r="D27" s="282" t="s">
        <v>17</v>
      </c>
      <c r="E27" s="280">
        <v>100</v>
      </c>
      <c r="F27" s="281"/>
      <c r="G27" s="296"/>
      <c r="H27" s="113"/>
      <c r="I27" s="113"/>
      <c r="J27" s="113"/>
      <c r="K27" s="113"/>
      <c r="L27" s="113"/>
      <c r="M27" s="108"/>
      <c r="N27" s="83"/>
    </row>
    <row r="28" spans="1:14" ht="60.75" customHeight="1">
      <c r="A28" s="153" t="s">
        <v>248</v>
      </c>
      <c r="B28" s="154">
        <v>4270</v>
      </c>
      <c r="C28" s="115" t="s">
        <v>354</v>
      </c>
      <c r="D28" s="282" t="s">
        <v>17</v>
      </c>
      <c r="E28" s="280">
        <v>1</v>
      </c>
      <c r="F28" s="281"/>
      <c r="G28" s="296"/>
      <c r="H28" s="113"/>
      <c r="I28" s="113"/>
      <c r="J28" s="113"/>
      <c r="K28" s="113"/>
      <c r="L28" s="113"/>
      <c r="M28" s="108"/>
      <c r="N28" s="83"/>
    </row>
    <row r="29" spans="1:14" ht="60.75" customHeight="1">
      <c r="A29" s="153" t="s">
        <v>249</v>
      </c>
      <c r="B29" s="154">
        <v>4270</v>
      </c>
      <c r="C29" s="115" t="s">
        <v>355</v>
      </c>
      <c r="D29" s="282" t="s">
        <v>17</v>
      </c>
      <c r="E29" s="280">
        <v>25</v>
      </c>
      <c r="F29" s="281"/>
      <c r="G29" s="296"/>
      <c r="H29" s="113"/>
      <c r="I29" s="113"/>
      <c r="J29" s="113"/>
      <c r="K29" s="113"/>
      <c r="L29" s="113"/>
      <c r="M29" s="108"/>
      <c r="N29" s="83"/>
    </row>
    <row r="30" spans="1:14" ht="60.75" customHeight="1">
      <c r="A30" s="153" t="s">
        <v>250</v>
      </c>
      <c r="B30" s="154">
        <v>4270</v>
      </c>
      <c r="C30" s="115" t="s">
        <v>169</v>
      </c>
      <c r="D30" s="282" t="s">
        <v>17</v>
      </c>
      <c r="E30" s="280">
        <v>100</v>
      </c>
      <c r="F30" s="281"/>
      <c r="G30" s="296"/>
      <c r="H30" s="113"/>
      <c r="I30" s="113"/>
      <c r="J30" s="113"/>
      <c r="K30" s="113"/>
      <c r="L30" s="113"/>
      <c r="M30" s="108"/>
      <c r="N30" s="83"/>
    </row>
    <row r="31" spans="1:14" ht="60.75" customHeight="1">
      <c r="A31" s="153" t="s">
        <v>251</v>
      </c>
      <c r="B31" s="154">
        <v>4270</v>
      </c>
      <c r="C31" s="115" t="s">
        <v>356</v>
      </c>
      <c r="D31" s="282" t="s">
        <v>17</v>
      </c>
      <c r="E31" s="280">
        <v>1</v>
      </c>
      <c r="F31" s="281"/>
      <c r="G31" s="296"/>
      <c r="H31" s="113"/>
      <c r="I31" s="113"/>
      <c r="J31" s="113"/>
      <c r="K31" s="113"/>
      <c r="L31" s="113"/>
      <c r="M31" s="108"/>
      <c r="N31" s="83"/>
    </row>
    <row r="32" spans="1:14" ht="60.75" customHeight="1">
      <c r="A32" s="153" t="s">
        <v>252</v>
      </c>
      <c r="B32" s="154">
        <v>4270</v>
      </c>
      <c r="C32" s="115" t="s">
        <v>329</v>
      </c>
      <c r="D32" s="282" t="s">
        <v>170</v>
      </c>
      <c r="E32" s="280">
        <v>4</v>
      </c>
      <c r="F32" s="281"/>
      <c r="G32" s="296"/>
      <c r="H32" s="113"/>
      <c r="I32" s="113"/>
      <c r="J32" s="113"/>
      <c r="K32" s="113"/>
      <c r="L32" s="113"/>
      <c r="M32" s="108"/>
      <c r="N32" s="83"/>
    </row>
    <row r="33" spans="1:15" ht="60.75" customHeight="1">
      <c r="A33" s="153" t="s">
        <v>253</v>
      </c>
      <c r="B33" s="154">
        <v>4270</v>
      </c>
      <c r="C33" s="115" t="s">
        <v>282</v>
      </c>
      <c r="D33" s="282" t="s">
        <v>3</v>
      </c>
      <c r="E33" s="280">
        <v>10</v>
      </c>
      <c r="F33" s="281"/>
      <c r="G33" s="296"/>
      <c r="H33" s="113"/>
      <c r="I33" s="113"/>
      <c r="J33" s="113"/>
      <c r="K33" s="113"/>
      <c r="L33" s="113"/>
      <c r="M33" s="108"/>
      <c r="N33" s="83"/>
    </row>
    <row r="34" spans="1:15" ht="60.75" customHeight="1">
      <c r="A34" s="153" t="s">
        <v>254</v>
      </c>
      <c r="B34" s="154">
        <v>4270</v>
      </c>
      <c r="C34" s="115" t="s">
        <v>283</v>
      </c>
      <c r="D34" s="282" t="s">
        <v>3</v>
      </c>
      <c r="E34" s="280">
        <v>10</v>
      </c>
      <c r="F34" s="281"/>
      <c r="G34" s="296"/>
      <c r="H34" s="113"/>
      <c r="I34" s="113"/>
      <c r="J34" s="113"/>
      <c r="K34" s="113"/>
      <c r="L34" s="113"/>
      <c r="M34" s="108"/>
      <c r="N34" s="83"/>
    </row>
    <row r="35" spans="1:15" ht="60.75" customHeight="1">
      <c r="A35" s="153" t="s">
        <v>255</v>
      </c>
      <c r="B35" s="154">
        <v>4270</v>
      </c>
      <c r="C35" s="115" t="s">
        <v>289</v>
      </c>
      <c r="D35" s="282" t="s">
        <v>3</v>
      </c>
      <c r="E35" s="280">
        <v>32</v>
      </c>
      <c r="F35" s="281"/>
      <c r="G35" s="296"/>
      <c r="H35" s="113"/>
      <c r="I35" s="113"/>
      <c r="J35" s="113"/>
      <c r="K35" s="113"/>
      <c r="L35" s="113"/>
      <c r="M35" s="108"/>
      <c r="N35" s="83"/>
    </row>
    <row r="36" spans="1:15" ht="60.75" customHeight="1">
      <c r="A36" s="153" t="s">
        <v>256</v>
      </c>
      <c r="B36" s="154">
        <v>4270</v>
      </c>
      <c r="C36" s="115" t="s">
        <v>288</v>
      </c>
      <c r="D36" s="282" t="s">
        <v>3</v>
      </c>
      <c r="E36" s="280">
        <v>32</v>
      </c>
      <c r="F36" s="281"/>
      <c r="G36" s="296"/>
      <c r="H36" s="113"/>
      <c r="I36" s="113"/>
      <c r="J36" s="113"/>
      <c r="K36" s="113"/>
      <c r="L36" s="113"/>
      <c r="M36" s="108"/>
      <c r="N36" s="83"/>
    </row>
    <row r="37" spans="1:15" ht="60.75" customHeight="1">
      <c r="A37" s="153" t="s">
        <v>339</v>
      </c>
      <c r="B37" s="154">
        <v>4270</v>
      </c>
      <c r="C37" s="115" t="s">
        <v>290</v>
      </c>
      <c r="D37" s="282" t="s">
        <v>3</v>
      </c>
      <c r="E37" s="280">
        <v>32</v>
      </c>
      <c r="F37" s="281"/>
      <c r="G37" s="296"/>
      <c r="H37" s="113"/>
      <c r="I37" s="113"/>
      <c r="J37" s="113"/>
      <c r="K37" s="113"/>
      <c r="L37" s="113"/>
      <c r="M37" s="108"/>
      <c r="N37" s="83"/>
    </row>
    <row r="38" spans="1:15" ht="60.75" customHeight="1" thickBot="1">
      <c r="A38" s="155" t="s">
        <v>340</v>
      </c>
      <c r="B38" s="156">
        <v>4270</v>
      </c>
      <c r="C38" s="150" t="s">
        <v>291</v>
      </c>
      <c r="D38" s="300" t="s">
        <v>3</v>
      </c>
      <c r="E38" s="301">
        <v>32</v>
      </c>
      <c r="F38" s="328"/>
      <c r="G38" s="303"/>
      <c r="H38" s="113"/>
      <c r="I38" s="113"/>
      <c r="J38" s="113"/>
      <c r="K38" s="113"/>
      <c r="L38" s="113"/>
      <c r="M38" s="108"/>
      <c r="N38" s="83"/>
    </row>
    <row r="39" spans="1:15" ht="45" customHeight="1" thickBot="1">
      <c r="A39" s="521" t="s">
        <v>171</v>
      </c>
      <c r="B39" s="522"/>
      <c r="C39" s="522"/>
      <c r="D39" s="522"/>
      <c r="E39" s="522"/>
      <c r="F39" s="522"/>
      <c r="G39" s="523"/>
      <c r="H39" s="120"/>
      <c r="I39" s="120"/>
      <c r="J39" s="120"/>
      <c r="K39" s="120"/>
      <c r="L39" s="120"/>
      <c r="M39" s="120"/>
      <c r="N39" s="120"/>
      <c r="O39" s="120"/>
    </row>
    <row r="40" spans="1:15" ht="30" customHeight="1">
      <c r="A40" s="285" t="s">
        <v>300</v>
      </c>
      <c r="B40" s="286">
        <v>4270</v>
      </c>
      <c r="C40" s="287" t="s">
        <v>357</v>
      </c>
      <c r="D40" s="288" t="s">
        <v>582</v>
      </c>
      <c r="E40" s="289">
        <v>8</v>
      </c>
      <c r="F40" s="290"/>
      <c r="G40" s="291"/>
      <c r="H40" s="86"/>
      <c r="I40" s="86"/>
      <c r="J40" s="86"/>
      <c r="K40" s="86"/>
      <c r="L40" s="86"/>
      <c r="M40" s="86"/>
      <c r="N40" s="86"/>
      <c r="O40" s="86"/>
    </row>
    <row r="41" spans="1:15" ht="30" customHeight="1">
      <c r="A41" s="292" t="s">
        <v>301</v>
      </c>
      <c r="B41" s="293">
        <v>4270</v>
      </c>
      <c r="C41" s="294" t="s">
        <v>358</v>
      </c>
      <c r="D41" s="282" t="s">
        <v>582</v>
      </c>
      <c r="E41" s="280">
        <v>550</v>
      </c>
      <c r="F41" s="295"/>
      <c r="G41" s="296"/>
      <c r="H41" s="86"/>
      <c r="I41" s="86"/>
      <c r="J41" s="86"/>
      <c r="K41" s="86"/>
      <c r="L41" s="86"/>
      <c r="M41" s="86"/>
      <c r="N41" s="86"/>
      <c r="O41" s="86"/>
    </row>
    <row r="42" spans="1:15" ht="30" customHeight="1">
      <c r="A42" s="292" t="s">
        <v>302</v>
      </c>
      <c r="B42" s="293">
        <v>4270</v>
      </c>
      <c r="C42" s="294" t="s">
        <v>359</v>
      </c>
      <c r="D42" s="282" t="s">
        <v>582</v>
      </c>
      <c r="E42" s="280">
        <v>3</v>
      </c>
      <c r="F42" s="295"/>
      <c r="G42" s="296"/>
      <c r="H42" s="86"/>
      <c r="I42" s="86"/>
      <c r="J42" s="86"/>
      <c r="K42" s="86"/>
      <c r="L42" s="86"/>
      <c r="M42" s="86"/>
      <c r="N42" s="86"/>
      <c r="O42" s="86"/>
    </row>
    <row r="43" spans="1:15" ht="68.25" customHeight="1" thickBot="1">
      <c r="A43" s="297" t="s">
        <v>303</v>
      </c>
      <c r="B43" s="298">
        <v>4270</v>
      </c>
      <c r="C43" s="299" t="s">
        <v>360</v>
      </c>
      <c r="D43" s="300" t="s">
        <v>582</v>
      </c>
      <c r="E43" s="301">
        <v>4</v>
      </c>
      <c r="F43" s="302"/>
      <c r="G43" s="303"/>
      <c r="H43" s="113"/>
      <c r="I43" s="113"/>
      <c r="J43" s="113"/>
      <c r="K43" s="113"/>
      <c r="L43" s="113"/>
      <c r="M43" s="117"/>
      <c r="N43" s="83"/>
    </row>
    <row r="44" spans="1:15" ht="36" customHeight="1" thickBot="1">
      <c r="A44" s="518" t="s">
        <v>172</v>
      </c>
      <c r="B44" s="519"/>
      <c r="C44" s="519"/>
      <c r="D44" s="519"/>
      <c r="E44" s="519"/>
      <c r="F44" s="519"/>
      <c r="G44" s="520"/>
      <c r="H44" s="123"/>
      <c r="I44" s="123"/>
      <c r="J44" s="123"/>
      <c r="K44" s="123"/>
      <c r="L44" s="123"/>
      <c r="M44" s="123"/>
      <c r="N44" s="123"/>
      <c r="O44" s="123"/>
    </row>
    <row r="45" spans="1:15" ht="36" customHeight="1">
      <c r="A45" s="157" t="s">
        <v>304</v>
      </c>
      <c r="B45" s="152">
        <v>4270</v>
      </c>
      <c r="C45" s="149" t="s">
        <v>361</v>
      </c>
      <c r="D45" s="288" t="s">
        <v>582</v>
      </c>
      <c r="E45" s="304">
        <v>8</v>
      </c>
      <c r="F45" s="305"/>
      <c r="G45" s="291"/>
      <c r="H45" s="124"/>
      <c r="I45" s="124"/>
      <c r="J45" s="124"/>
      <c r="K45" s="124"/>
      <c r="L45" s="124"/>
      <c r="M45" s="117"/>
      <c r="N45" s="83"/>
    </row>
    <row r="46" spans="1:15" ht="36" customHeight="1">
      <c r="A46" s="158" t="s">
        <v>305</v>
      </c>
      <c r="B46" s="154">
        <v>4270</v>
      </c>
      <c r="C46" s="115" t="s">
        <v>362</v>
      </c>
      <c r="D46" s="282" t="s">
        <v>582</v>
      </c>
      <c r="E46" s="283">
        <v>8</v>
      </c>
      <c r="F46" s="284"/>
      <c r="G46" s="296"/>
      <c r="H46" s="124"/>
      <c r="I46" s="124"/>
      <c r="J46" s="124"/>
      <c r="K46" s="124"/>
      <c r="L46" s="124"/>
      <c r="M46" s="117"/>
      <c r="N46" s="83"/>
    </row>
    <row r="47" spans="1:15" ht="36" customHeight="1">
      <c r="A47" s="158" t="s">
        <v>306</v>
      </c>
      <c r="B47" s="154">
        <v>4270</v>
      </c>
      <c r="C47" s="115" t="s">
        <v>363</v>
      </c>
      <c r="D47" s="282" t="s">
        <v>582</v>
      </c>
      <c r="E47" s="283">
        <v>8</v>
      </c>
      <c r="F47" s="284"/>
      <c r="G47" s="296"/>
      <c r="H47" s="124"/>
      <c r="I47" s="124"/>
      <c r="J47" s="124"/>
      <c r="K47" s="124"/>
      <c r="L47" s="124"/>
      <c r="M47" s="117"/>
      <c r="N47" s="83"/>
    </row>
    <row r="48" spans="1:15" ht="36" customHeight="1" thickBot="1">
      <c r="A48" s="159" t="s">
        <v>307</v>
      </c>
      <c r="B48" s="156">
        <v>4270</v>
      </c>
      <c r="C48" s="150" t="s">
        <v>364</v>
      </c>
      <c r="D48" s="300" t="s">
        <v>582</v>
      </c>
      <c r="E48" s="306">
        <v>8</v>
      </c>
      <c r="F48" s="307"/>
      <c r="G48" s="303"/>
      <c r="H48" s="124"/>
      <c r="I48" s="124"/>
      <c r="J48" s="124"/>
      <c r="K48" s="124"/>
      <c r="L48" s="124"/>
      <c r="M48" s="117"/>
      <c r="N48" s="83"/>
    </row>
    <row r="49" spans="1:15" ht="36" customHeight="1" thickBot="1">
      <c r="A49" s="515"/>
      <c r="B49" s="516"/>
      <c r="C49" s="516"/>
      <c r="D49" s="516"/>
      <c r="E49" s="516"/>
      <c r="F49" s="516"/>
      <c r="G49" s="517"/>
      <c r="H49" s="125"/>
      <c r="I49" s="125"/>
      <c r="J49" s="125"/>
      <c r="K49" s="125"/>
      <c r="L49" s="125"/>
      <c r="M49" s="125"/>
      <c r="N49" s="125"/>
      <c r="O49" s="125"/>
    </row>
    <row r="50" spans="1:15" ht="36" customHeight="1">
      <c r="A50" s="157" t="s">
        <v>308</v>
      </c>
      <c r="B50" s="152">
        <v>4270</v>
      </c>
      <c r="C50" s="149" t="s">
        <v>173</v>
      </c>
      <c r="D50" s="288" t="s">
        <v>582</v>
      </c>
      <c r="E50" s="304">
        <v>8</v>
      </c>
      <c r="F50" s="305"/>
      <c r="G50" s="291"/>
      <c r="H50" s="124"/>
      <c r="I50" s="124"/>
      <c r="J50" s="124"/>
      <c r="K50" s="124"/>
      <c r="L50" s="124"/>
      <c r="M50" s="117"/>
      <c r="N50" s="83"/>
    </row>
    <row r="51" spans="1:15" ht="120" customHeight="1">
      <c r="A51" s="158" t="s">
        <v>309</v>
      </c>
      <c r="B51" s="154">
        <v>4270</v>
      </c>
      <c r="C51" s="115" t="s">
        <v>174</v>
      </c>
      <c r="D51" s="282" t="s">
        <v>170</v>
      </c>
      <c r="E51" s="283">
        <v>15</v>
      </c>
      <c r="F51" s="284"/>
      <c r="G51" s="296"/>
      <c r="H51" s="124"/>
      <c r="I51" s="124"/>
      <c r="J51" s="124"/>
      <c r="K51" s="124"/>
      <c r="L51" s="124"/>
      <c r="M51" s="117"/>
      <c r="N51" s="83"/>
    </row>
    <row r="52" spans="1:15" ht="69.75" customHeight="1">
      <c r="A52" s="158" t="s">
        <v>310</v>
      </c>
      <c r="B52" s="154">
        <v>4300</v>
      </c>
      <c r="C52" s="115" t="s">
        <v>276</v>
      </c>
      <c r="D52" s="282" t="s">
        <v>17</v>
      </c>
      <c r="E52" s="283">
        <v>4500</v>
      </c>
      <c r="F52" s="284"/>
      <c r="G52" s="296"/>
      <c r="H52" s="124"/>
      <c r="I52" s="124"/>
      <c r="J52" s="124"/>
      <c r="K52" s="124"/>
      <c r="L52" s="124"/>
      <c r="M52" s="117"/>
      <c r="N52" s="83"/>
    </row>
    <row r="53" spans="1:15" ht="73.5" customHeight="1" thickBot="1">
      <c r="A53" s="159" t="s">
        <v>311</v>
      </c>
      <c r="B53" s="156">
        <v>4300</v>
      </c>
      <c r="C53" s="150" t="s">
        <v>277</v>
      </c>
      <c r="D53" s="300" t="s">
        <v>17</v>
      </c>
      <c r="E53" s="306">
        <v>113</v>
      </c>
      <c r="F53" s="307"/>
      <c r="G53" s="303"/>
      <c r="H53" s="124"/>
      <c r="I53" s="124"/>
      <c r="J53" s="124"/>
      <c r="K53" s="124"/>
      <c r="L53" s="124"/>
      <c r="M53" s="117"/>
      <c r="N53" s="83"/>
    </row>
    <row r="54" spans="1:15" ht="36" customHeight="1" thickBot="1">
      <c r="A54" s="546" t="s">
        <v>201</v>
      </c>
      <c r="B54" s="547"/>
      <c r="C54" s="547"/>
      <c r="D54" s="547"/>
      <c r="E54" s="547"/>
      <c r="F54" s="547"/>
      <c r="G54" s="548"/>
      <c r="H54" s="123"/>
      <c r="I54" s="123"/>
      <c r="J54" s="123"/>
      <c r="K54" s="123"/>
      <c r="L54" s="123"/>
      <c r="M54" s="123"/>
      <c r="N54" s="123"/>
      <c r="O54" s="123"/>
    </row>
    <row r="55" spans="1:15" ht="36" customHeight="1">
      <c r="A55" s="157" t="s">
        <v>312</v>
      </c>
      <c r="B55" s="152">
        <v>4300</v>
      </c>
      <c r="C55" s="149" t="s">
        <v>175</v>
      </c>
      <c r="D55" s="334" t="s">
        <v>21</v>
      </c>
      <c r="E55" s="283" t="s">
        <v>583</v>
      </c>
      <c r="F55" s="284" t="s">
        <v>583</v>
      </c>
      <c r="G55" s="296" t="s">
        <v>583</v>
      </c>
      <c r="H55" s="124"/>
      <c r="I55" s="124"/>
      <c r="J55" s="124"/>
      <c r="K55" s="124"/>
      <c r="L55" s="124"/>
      <c r="M55" s="117"/>
      <c r="N55" s="83"/>
    </row>
    <row r="56" spans="1:15" ht="36" customHeight="1">
      <c r="A56" s="158" t="s">
        <v>313</v>
      </c>
      <c r="B56" s="154">
        <v>4270</v>
      </c>
      <c r="C56" s="115" t="s">
        <v>176</v>
      </c>
      <c r="D56" s="309" t="s">
        <v>21</v>
      </c>
      <c r="E56" s="283" t="s">
        <v>583</v>
      </c>
      <c r="F56" s="284" t="s">
        <v>583</v>
      </c>
      <c r="G56" s="296" t="s">
        <v>583</v>
      </c>
      <c r="H56" s="124"/>
      <c r="I56" s="124"/>
      <c r="J56" s="124"/>
      <c r="K56" s="124"/>
      <c r="L56" s="124"/>
      <c r="M56" s="117"/>
      <c r="N56" s="83"/>
    </row>
    <row r="57" spans="1:15" ht="36" customHeight="1">
      <c r="A57" s="158" t="s">
        <v>314</v>
      </c>
      <c r="B57" s="154">
        <v>4270</v>
      </c>
      <c r="C57" s="115" t="s">
        <v>284</v>
      </c>
      <c r="D57" s="309" t="s">
        <v>21</v>
      </c>
      <c r="E57" s="283">
        <v>3</v>
      </c>
      <c r="F57" s="284"/>
      <c r="G57" s="296"/>
      <c r="H57" s="124"/>
      <c r="I57" s="124"/>
      <c r="J57" s="124"/>
      <c r="K57" s="124"/>
      <c r="L57" s="124"/>
      <c r="M57" s="117"/>
      <c r="N57" s="83"/>
    </row>
    <row r="58" spans="1:15" ht="36" customHeight="1">
      <c r="A58" s="158" t="s">
        <v>315</v>
      </c>
      <c r="B58" s="154">
        <v>4270</v>
      </c>
      <c r="C58" s="115" t="s">
        <v>287</v>
      </c>
      <c r="D58" s="309" t="s">
        <v>21</v>
      </c>
      <c r="E58" s="283">
        <v>3</v>
      </c>
      <c r="F58" s="284"/>
      <c r="G58" s="296"/>
      <c r="H58" s="124"/>
      <c r="I58" s="124"/>
      <c r="J58" s="124"/>
      <c r="K58" s="124"/>
      <c r="L58" s="124"/>
      <c r="M58" s="117"/>
      <c r="N58" s="83"/>
    </row>
    <row r="59" spans="1:15" ht="36" customHeight="1">
      <c r="A59" s="158" t="s">
        <v>316</v>
      </c>
      <c r="B59" s="154">
        <v>4270</v>
      </c>
      <c r="C59" s="115" t="s">
        <v>365</v>
      </c>
      <c r="D59" s="309" t="s">
        <v>21</v>
      </c>
      <c r="E59" s="283">
        <v>2</v>
      </c>
      <c r="F59" s="284"/>
      <c r="G59" s="296"/>
      <c r="H59" s="124"/>
      <c r="I59" s="124"/>
      <c r="J59" s="124"/>
      <c r="K59" s="124"/>
      <c r="L59" s="124"/>
      <c r="M59" s="117"/>
      <c r="N59" s="83"/>
    </row>
    <row r="60" spans="1:15" ht="36" customHeight="1">
      <c r="A60" s="158" t="s">
        <v>317</v>
      </c>
      <c r="B60" s="154">
        <v>4270</v>
      </c>
      <c r="C60" s="115" t="s">
        <v>366</v>
      </c>
      <c r="D60" s="309" t="s">
        <v>21</v>
      </c>
      <c r="E60" s="283">
        <v>2</v>
      </c>
      <c r="F60" s="284"/>
      <c r="G60" s="296"/>
      <c r="H60" s="124"/>
      <c r="I60" s="124"/>
      <c r="J60" s="124"/>
      <c r="K60" s="124"/>
      <c r="L60" s="124"/>
      <c r="M60" s="117"/>
      <c r="N60" s="83"/>
    </row>
    <row r="61" spans="1:15" ht="36" customHeight="1">
      <c r="A61" s="158" t="s">
        <v>318</v>
      </c>
      <c r="B61" s="154">
        <v>4270</v>
      </c>
      <c r="C61" s="115" t="s">
        <v>330</v>
      </c>
      <c r="D61" s="309" t="s">
        <v>331</v>
      </c>
      <c r="E61" s="283" t="s">
        <v>583</v>
      </c>
      <c r="F61" s="284" t="s">
        <v>583</v>
      </c>
      <c r="G61" s="296" t="s">
        <v>583</v>
      </c>
      <c r="H61" s="124"/>
      <c r="I61" s="124"/>
      <c r="J61" s="124"/>
      <c r="K61" s="124"/>
      <c r="L61" s="124"/>
      <c r="M61" s="117"/>
      <c r="N61" s="83"/>
    </row>
    <row r="62" spans="1:15" ht="47.25" customHeight="1">
      <c r="A62" s="158" t="s">
        <v>319</v>
      </c>
      <c r="B62" s="154">
        <v>4270</v>
      </c>
      <c r="C62" s="115" t="s">
        <v>285</v>
      </c>
      <c r="D62" s="309" t="s">
        <v>21</v>
      </c>
      <c r="E62" s="283">
        <v>2</v>
      </c>
      <c r="F62" s="284"/>
      <c r="G62" s="296"/>
      <c r="H62" s="124"/>
      <c r="I62" s="124"/>
      <c r="J62" s="124"/>
      <c r="K62" s="124"/>
      <c r="L62" s="124"/>
      <c r="M62" s="117"/>
      <c r="N62" s="83"/>
    </row>
    <row r="63" spans="1:15" ht="57" customHeight="1">
      <c r="A63" s="158" t="s">
        <v>320</v>
      </c>
      <c r="B63" s="154">
        <v>4270</v>
      </c>
      <c r="C63" s="115" t="s">
        <v>286</v>
      </c>
      <c r="D63" s="309" t="s">
        <v>21</v>
      </c>
      <c r="E63" s="283">
        <v>2</v>
      </c>
      <c r="F63" s="284"/>
      <c r="G63" s="296"/>
      <c r="H63" s="124"/>
      <c r="I63" s="124"/>
      <c r="J63" s="124"/>
      <c r="K63" s="124"/>
      <c r="L63" s="124"/>
      <c r="M63" s="117"/>
      <c r="N63" s="83"/>
    </row>
    <row r="64" spans="1:15" ht="57" customHeight="1">
      <c r="A64" s="158" t="s">
        <v>321</v>
      </c>
      <c r="B64" s="154">
        <v>4270</v>
      </c>
      <c r="C64" s="115" t="s">
        <v>367</v>
      </c>
      <c r="D64" s="282" t="s">
        <v>90</v>
      </c>
      <c r="E64" s="283">
        <v>2</v>
      </c>
      <c r="F64" s="284"/>
      <c r="G64" s="296"/>
      <c r="H64" s="124"/>
      <c r="I64" s="124"/>
      <c r="J64" s="124"/>
      <c r="K64" s="124"/>
      <c r="L64" s="124"/>
      <c r="M64" s="117"/>
      <c r="N64" s="83"/>
    </row>
    <row r="65" spans="1:15" ht="57" customHeight="1">
      <c r="A65" s="158" t="s">
        <v>322</v>
      </c>
      <c r="B65" s="154">
        <v>4270</v>
      </c>
      <c r="C65" s="115" t="s">
        <v>281</v>
      </c>
      <c r="D65" s="282" t="s">
        <v>90</v>
      </c>
      <c r="E65" s="283">
        <v>2</v>
      </c>
      <c r="F65" s="284"/>
      <c r="G65" s="296"/>
      <c r="H65" s="124"/>
      <c r="I65" s="124"/>
      <c r="J65" s="124"/>
      <c r="K65" s="124"/>
      <c r="L65" s="124"/>
      <c r="M65" s="117"/>
      <c r="N65" s="83"/>
    </row>
    <row r="66" spans="1:15" ht="57" customHeight="1">
      <c r="A66" s="158" t="s">
        <v>323</v>
      </c>
      <c r="B66" s="154">
        <v>4270</v>
      </c>
      <c r="C66" s="115" t="s">
        <v>368</v>
      </c>
      <c r="D66" s="282" t="s">
        <v>90</v>
      </c>
      <c r="E66" s="283">
        <v>3</v>
      </c>
      <c r="F66" s="284"/>
      <c r="G66" s="296"/>
      <c r="H66" s="124"/>
      <c r="I66" s="124"/>
      <c r="J66" s="124"/>
      <c r="K66" s="124"/>
      <c r="L66" s="124"/>
      <c r="M66" s="117"/>
      <c r="N66" s="83"/>
    </row>
    <row r="67" spans="1:15" ht="57" customHeight="1">
      <c r="A67" s="158" t="s">
        <v>341</v>
      </c>
      <c r="B67" s="154">
        <v>4270</v>
      </c>
      <c r="C67" s="115" t="s">
        <v>369</v>
      </c>
      <c r="D67" s="282" t="s">
        <v>90</v>
      </c>
      <c r="E67" s="283">
        <v>2</v>
      </c>
      <c r="F67" s="284"/>
      <c r="G67" s="296"/>
      <c r="H67" s="124"/>
      <c r="I67" s="124"/>
      <c r="J67" s="124"/>
      <c r="K67" s="124"/>
      <c r="L67" s="124"/>
      <c r="M67" s="117"/>
      <c r="N67" s="83"/>
    </row>
    <row r="68" spans="1:15" ht="57" customHeight="1" thickBot="1">
      <c r="A68" s="159" t="s">
        <v>342</v>
      </c>
      <c r="B68" s="156">
        <v>4270</v>
      </c>
      <c r="C68" s="150" t="s">
        <v>332</v>
      </c>
      <c r="D68" s="300" t="s">
        <v>90</v>
      </c>
      <c r="E68" s="306">
        <v>2</v>
      </c>
      <c r="F68" s="307"/>
      <c r="G68" s="303"/>
      <c r="H68" s="124"/>
      <c r="I68" s="124"/>
      <c r="J68" s="124"/>
      <c r="K68" s="124"/>
      <c r="L68" s="124"/>
      <c r="M68" s="117"/>
      <c r="N68" s="83"/>
    </row>
    <row r="69" spans="1:15" ht="15" customHeight="1">
      <c r="A69" s="312" t="s">
        <v>186</v>
      </c>
      <c r="B69" s="431" t="s">
        <v>193</v>
      </c>
      <c r="C69" s="431"/>
      <c r="D69" s="431"/>
      <c r="E69" s="431"/>
      <c r="F69" s="431"/>
      <c r="G69" s="315"/>
      <c r="H69" s="124"/>
      <c r="I69" s="124"/>
      <c r="J69" s="124"/>
      <c r="K69" s="124"/>
      <c r="L69" s="124"/>
      <c r="M69" s="117"/>
      <c r="N69" s="83"/>
    </row>
    <row r="70" spans="1:15" ht="15" customHeight="1">
      <c r="A70" s="313" t="s">
        <v>187</v>
      </c>
      <c r="B70" s="514" t="s">
        <v>194</v>
      </c>
      <c r="C70" s="514"/>
      <c r="D70" s="514"/>
      <c r="E70" s="514"/>
      <c r="F70" s="514"/>
      <c r="G70" s="316"/>
      <c r="H70" s="124"/>
      <c r="I70" s="124"/>
      <c r="J70" s="124"/>
      <c r="K70" s="124"/>
      <c r="L70" s="124"/>
      <c r="M70" s="117"/>
      <c r="N70" s="83"/>
    </row>
    <row r="71" spans="1:15" ht="15" customHeight="1" thickBot="1">
      <c r="A71" s="314" t="s">
        <v>188</v>
      </c>
      <c r="B71" s="513" t="s">
        <v>195</v>
      </c>
      <c r="C71" s="513"/>
      <c r="D71" s="513"/>
      <c r="E71" s="513"/>
      <c r="F71" s="513"/>
      <c r="G71" s="317"/>
      <c r="H71" s="124"/>
      <c r="I71" s="124"/>
      <c r="J71" s="124"/>
      <c r="K71" s="124"/>
      <c r="L71" s="124"/>
      <c r="M71" s="117"/>
      <c r="N71" s="83"/>
    </row>
    <row r="72" spans="1:15" ht="36" customHeight="1" thickBot="1">
      <c r="A72" s="543" t="s">
        <v>202</v>
      </c>
      <c r="B72" s="544"/>
      <c r="C72" s="544"/>
      <c r="D72" s="544"/>
      <c r="E72" s="544"/>
      <c r="F72" s="544"/>
      <c r="G72" s="545"/>
      <c r="H72" s="124"/>
      <c r="I72" s="124"/>
      <c r="J72" s="124"/>
      <c r="K72" s="124"/>
      <c r="L72" s="124"/>
      <c r="M72" s="117"/>
      <c r="N72" s="83"/>
    </row>
    <row r="73" spans="1:15" ht="36" customHeight="1">
      <c r="A73" s="157" t="s">
        <v>324</v>
      </c>
      <c r="B73" s="152">
        <v>4300</v>
      </c>
      <c r="C73" s="149" t="s">
        <v>177</v>
      </c>
      <c r="D73" s="327" t="s">
        <v>178</v>
      </c>
      <c r="E73" s="283" t="s">
        <v>583</v>
      </c>
      <c r="F73" s="284" t="s">
        <v>583</v>
      </c>
      <c r="G73" s="296" t="s">
        <v>583</v>
      </c>
      <c r="H73" s="124"/>
      <c r="I73" s="124"/>
      <c r="J73" s="124"/>
      <c r="K73" s="124"/>
      <c r="L73" s="124"/>
      <c r="M73" s="117"/>
      <c r="N73" s="83"/>
    </row>
    <row r="74" spans="1:15" ht="36" customHeight="1">
      <c r="A74" s="158" t="s">
        <v>325</v>
      </c>
      <c r="B74" s="174">
        <v>4300</v>
      </c>
      <c r="C74" s="115" t="s">
        <v>179</v>
      </c>
      <c r="D74" s="282" t="s">
        <v>21</v>
      </c>
      <c r="E74" s="283" t="s">
        <v>583</v>
      </c>
      <c r="F74" s="284" t="s">
        <v>583</v>
      </c>
      <c r="G74" s="296" t="s">
        <v>583</v>
      </c>
      <c r="H74" s="113"/>
      <c r="I74" s="113"/>
      <c r="J74" s="113"/>
      <c r="K74" s="113"/>
      <c r="L74" s="113"/>
      <c r="M74" s="117"/>
      <c r="N74" s="83"/>
    </row>
    <row r="75" spans="1:15" ht="36" customHeight="1">
      <c r="A75" s="158" t="s">
        <v>326</v>
      </c>
      <c r="B75" s="174">
        <v>4300</v>
      </c>
      <c r="C75" s="180" t="s">
        <v>334</v>
      </c>
      <c r="D75" s="319" t="s">
        <v>3</v>
      </c>
      <c r="E75" s="283">
        <v>3901</v>
      </c>
      <c r="F75" s="284"/>
      <c r="G75" s="296"/>
      <c r="H75" s="113"/>
      <c r="I75" s="113"/>
      <c r="J75" s="113"/>
      <c r="K75" s="113"/>
      <c r="L75" s="113"/>
      <c r="M75" s="117"/>
      <c r="N75" s="83"/>
    </row>
    <row r="76" spans="1:15" ht="50.25" customHeight="1">
      <c r="A76" s="158" t="s">
        <v>343</v>
      </c>
      <c r="B76" s="174">
        <v>4300</v>
      </c>
      <c r="C76" s="180" t="s">
        <v>335</v>
      </c>
      <c r="D76" s="319" t="s">
        <v>21</v>
      </c>
      <c r="E76" s="283">
        <v>200</v>
      </c>
      <c r="F76" s="284"/>
      <c r="G76" s="296"/>
      <c r="H76" s="113"/>
      <c r="I76" s="113"/>
      <c r="J76" s="113"/>
      <c r="K76" s="113"/>
      <c r="L76" s="113"/>
      <c r="M76" s="117"/>
      <c r="N76" s="83"/>
    </row>
    <row r="77" spans="1:15" ht="36" customHeight="1" thickBot="1">
      <c r="A77" s="159" t="s">
        <v>344</v>
      </c>
      <c r="B77" s="160">
        <v>4300</v>
      </c>
      <c r="C77" s="150" t="s">
        <v>293</v>
      </c>
      <c r="D77" s="300" t="s">
        <v>21</v>
      </c>
      <c r="E77" s="301">
        <v>10</v>
      </c>
      <c r="F77" s="328"/>
      <c r="G77" s="303"/>
      <c r="H77" s="113"/>
      <c r="I77" s="113"/>
      <c r="J77" s="113"/>
      <c r="K77" s="113"/>
      <c r="L77" s="113"/>
      <c r="M77" s="117"/>
      <c r="N77" s="83"/>
    </row>
    <row r="78" spans="1:15" s="1" customFormat="1" ht="15" customHeight="1">
      <c r="A78" s="320" t="s">
        <v>189</v>
      </c>
      <c r="B78" s="431" t="s">
        <v>196</v>
      </c>
      <c r="C78" s="431"/>
      <c r="D78" s="431"/>
      <c r="E78" s="431"/>
      <c r="F78" s="431"/>
      <c r="G78" s="321"/>
      <c r="H78" s="114"/>
      <c r="K78" s="114"/>
      <c r="L78" s="114"/>
      <c r="M78" s="83"/>
      <c r="N78" s="83"/>
      <c r="O78" s="83"/>
    </row>
    <row r="79" spans="1:15" s="1" customFormat="1" ht="15" customHeight="1">
      <c r="A79" s="322" t="s">
        <v>190</v>
      </c>
      <c r="B79" s="514" t="s">
        <v>197</v>
      </c>
      <c r="C79" s="514"/>
      <c r="D79" s="514"/>
      <c r="E79" s="514"/>
      <c r="F79" s="514"/>
      <c r="G79" s="71"/>
      <c r="H79" s="114"/>
      <c r="K79" s="114"/>
      <c r="L79" s="114"/>
      <c r="M79" s="83"/>
      <c r="N79" s="83"/>
      <c r="O79" s="83"/>
    </row>
    <row r="80" spans="1:15" ht="15" customHeight="1" thickBot="1">
      <c r="A80" s="323" t="s">
        <v>206</v>
      </c>
      <c r="B80" s="513" t="s">
        <v>205</v>
      </c>
      <c r="C80" s="513"/>
      <c r="D80" s="513"/>
      <c r="E80" s="513"/>
      <c r="F80" s="513"/>
      <c r="G80" s="324"/>
      <c r="H80" s="88"/>
      <c r="I80"/>
      <c r="J80"/>
      <c r="K80" s="88"/>
      <c r="L80" s="88"/>
      <c r="N80" s="83"/>
    </row>
    <row r="81" spans="1:12" ht="16.5" thickBot="1">
      <c r="A81" s="164"/>
      <c r="B81" s="164"/>
      <c r="C81" s="165"/>
      <c r="D81" s="166"/>
      <c r="E81" s="137"/>
      <c r="F81" s="167"/>
      <c r="G81" s="167"/>
      <c r="H81"/>
      <c r="I81"/>
      <c r="J81"/>
      <c r="K81"/>
      <c r="L81"/>
    </row>
    <row r="82" spans="1:12">
      <c r="A82" s="393" t="s">
        <v>198</v>
      </c>
      <c r="B82" s="394"/>
      <c r="C82" s="394"/>
      <c r="D82" s="394"/>
      <c r="E82" s="394"/>
      <c r="F82" s="394"/>
      <c r="G82" s="336"/>
      <c r="H82"/>
      <c r="I82"/>
      <c r="J82"/>
      <c r="K82"/>
      <c r="L82"/>
    </row>
    <row r="83" spans="1:12">
      <c r="A83" s="511" t="s">
        <v>199</v>
      </c>
      <c r="B83" s="512"/>
      <c r="C83" s="512"/>
      <c r="D83" s="512"/>
      <c r="E83" s="512"/>
      <c r="F83" s="512"/>
      <c r="G83" s="337"/>
      <c r="H83"/>
      <c r="I83"/>
      <c r="J83"/>
      <c r="K83"/>
      <c r="L83"/>
    </row>
    <row r="84" spans="1:12" ht="16.5" thickBot="1">
      <c r="A84" s="509" t="s">
        <v>200</v>
      </c>
      <c r="B84" s="510"/>
      <c r="C84" s="510"/>
      <c r="D84" s="510"/>
      <c r="E84" s="510"/>
      <c r="F84" s="510"/>
      <c r="G84" s="338"/>
      <c r="H84"/>
      <c r="I84"/>
      <c r="J84"/>
      <c r="K84"/>
      <c r="L84"/>
    </row>
    <row r="85" spans="1:12" ht="15">
      <c r="A85" s="183"/>
      <c r="B85" s="183"/>
      <c r="C85" s="183"/>
      <c r="D85" s="183"/>
      <c r="E85" s="183"/>
      <c r="F85" s="183"/>
      <c r="G85" s="184"/>
      <c r="H85"/>
      <c r="I85"/>
      <c r="J85"/>
      <c r="K85"/>
      <c r="L85"/>
    </row>
    <row r="86" spans="1:12" ht="79.5" customHeight="1">
      <c r="A86" s="525" t="s">
        <v>585</v>
      </c>
      <c r="B86" s="526"/>
      <c r="C86" s="526"/>
      <c r="D86" s="526"/>
      <c r="E86" s="526"/>
      <c r="F86" s="526"/>
      <c r="G86" s="527"/>
      <c r="H86"/>
      <c r="I86"/>
      <c r="J86"/>
      <c r="K86"/>
      <c r="L86"/>
    </row>
    <row r="87" spans="1:12" ht="21" thickBot="1">
      <c r="A87" s="528" t="s">
        <v>390</v>
      </c>
      <c r="B87" s="529"/>
      <c r="C87" s="529"/>
      <c r="D87" s="529"/>
      <c r="E87" s="529"/>
      <c r="F87" s="529"/>
      <c r="G87" s="530"/>
      <c r="H87"/>
      <c r="I87"/>
      <c r="J87"/>
      <c r="K87"/>
      <c r="L87"/>
    </row>
    <row r="88" spans="1:12" ht="15">
      <c r="A88" s="531" t="s">
        <v>22</v>
      </c>
      <c r="B88" s="536" t="s">
        <v>191</v>
      </c>
      <c r="C88" s="533" t="s">
        <v>0</v>
      </c>
      <c r="D88" s="533" t="s">
        <v>23</v>
      </c>
      <c r="E88" s="535" t="s">
        <v>38</v>
      </c>
      <c r="F88" s="536" t="s">
        <v>24</v>
      </c>
      <c r="G88" s="541" t="s">
        <v>25</v>
      </c>
      <c r="H88"/>
      <c r="I88"/>
      <c r="J88"/>
      <c r="K88"/>
      <c r="L88"/>
    </row>
    <row r="89" spans="1:12" thickBot="1">
      <c r="A89" s="532"/>
      <c r="B89" s="537"/>
      <c r="C89" s="534"/>
      <c r="D89" s="534"/>
      <c r="E89" s="398"/>
      <c r="F89" s="537"/>
      <c r="G89" s="542"/>
      <c r="H89"/>
      <c r="I89"/>
      <c r="J89"/>
      <c r="K89"/>
      <c r="L89"/>
    </row>
    <row r="90" spans="1:12" ht="16.5" thickBot="1">
      <c r="A90" s="538" t="s">
        <v>156</v>
      </c>
      <c r="B90" s="539"/>
      <c r="C90" s="539"/>
      <c r="D90" s="539"/>
      <c r="E90" s="539"/>
      <c r="F90" s="539"/>
      <c r="G90" s="540"/>
      <c r="H90"/>
      <c r="I90"/>
      <c r="J90"/>
      <c r="K90"/>
      <c r="L90"/>
    </row>
    <row r="91" spans="1:12" ht="60">
      <c r="A91" s="151" t="s">
        <v>227</v>
      </c>
      <c r="B91" s="152">
        <v>4300</v>
      </c>
      <c r="C91" s="149" t="s">
        <v>157</v>
      </c>
      <c r="D91" s="288" t="s">
        <v>100</v>
      </c>
      <c r="E91" s="331">
        <v>4500</v>
      </c>
      <c r="F91" s="332"/>
      <c r="G91" s="291"/>
      <c r="H91"/>
      <c r="I91"/>
      <c r="J91"/>
      <c r="K91"/>
      <c r="L91"/>
    </row>
    <row r="92" spans="1:12" ht="45">
      <c r="A92" s="153" t="s">
        <v>228</v>
      </c>
      <c r="B92" s="154">
        <v>4270</v>
      </c>
      <c r="C92" s="115" t="s">
        <v>158</v>
      </c>
      <c r="D92" s="282" t="s">
        <v>126</v>
      </c>
      <c r="E92" s="283">
        <v>15</v>
      </c>
      <c r="F92" s="284"/>
      <c r="G92" s="296"/>
      <c r="H92"/>
      <c r="I92"/>
      <c r="J92"/>
      <c r="K92"/>
      <c r="L92"/>
    </row>
    <row r="93" spans="1:12" ht="45">
      <c r="A93" s="153" t="s">
        <v>229</v>
      </c>
      <c r="B93" s="154">
        <v>4270</v>
      </c>
      <c r="C93" s="115" t="s">
        <v>159</v>
      </c>
      <c r="D93" s="282" t="s">
        <v>126</v>
      </c>
      <c r="E93" s="283">
        <v>15</v>
      </c>
      <c r="F93" s="284"/>
      <c r="G93" s="296"/>
      <c r="H93"/>
      <c r="I93"/>
      <c r="J93"/>
      <c r="K93"/>
      <c r="L93"/>
    </row>
    <row r="94" spans="1:12" ht="60">
      <c r="A94" s="153" t="s">
        <v>230</v>
      </c>
      <c r="B94" s="154">
        <v>4270</v>
      </c>
      <c r="C94" s="115" t="s">
        <v>160</v>
      </c>
      <c r="D94" s="282" t="s">
        <v>582</v>
      </c>
      <c r="E94" s="283" t="s">
        <v>583</v>
      </c>
      <c r="F94" s="284" t="s">
        <v>583</v>
      </c>
      <c r="G94" s="296" t="s">
        <v>583</v>
      </c>
      <c r="H94"/>
      <c r="I94"/>
      <c r="J94"/>
      <c r="K94"/>
      <c r="L94"/>
    </row>
    <row r="95" spans="1:12" ht="45">
      <c r="A95" s="153" t="s">
        <v>231</v>
      </c>
      <c r="B95" s="154">
        <v>4270</v>
      </c>
      <c r="C95" s="115" t="s">
        <v>161</v>
      </c>
      <c r="D95" s="282" t="s">
        <v>582</v>
      </c>
      <c r="E95" s="283" t="s">
        <v>583</v>
      </c>
      <c r="F95" s="284" t="s">
        <v>583</v>
      </c>
      <c r="G95" s="296" t="s">
        <v>583</v>
      </c>
      <c r="H95"/>
      <c r="I95"/>
      <c r="J95"/>
      <c r="K95"/>
      <c r="L95"/>
    </row>
    <row r="96" spans="1:12" ht="75">
      <c r="A96" s="153" t="s">
        <v>232</v>
      </c>
      <c r="B96" s="154">
        <v>4270</v>
      </c>
      <c r="C96" s="115" t="s">
        <v>162</v>
      </c>
      <c r="D96" s="282" t="s">
        <v>126</v>
      </c>
      <c r="E96" s="280">
        <v>8</v>
      </c>
      <c r="F96" s="281"/>
      <c r="G96" s="296"/>
      <c r="H96"/>
      <c r="I96"/>
      <c r="J96"/>
      <c r="K96"/>
      <c r="L96"/>
    </row>
    <row r="97" spans="1:12" ht="60">
      <c r="A97" s="153" t="s">
        <v>233</v>
      </c>
      <c r="B97" s="154">
        <v>4270</v>
      </c>
      <c r="C97" s="115" t="s">
        <v>163</v>
      </c>
      <c r="D97" s="282" t="s">
        <v>126</v>
      </c>
      <c r="E97" s="280">
        <v>8</v>
      </c>
      <c r="F97" s="281"/>
      <c r="G97" s="296"/>
      <c r="H97"/>
      <c r="I97"/>
      <c r="J97"/>
      <c r="K97"/>
      <c r="L97"/>
    </row>
    <row r="98" spans="1:12" ht="45">
      <c r="A98" s="153" t="s">
        <v>234</v>
      </c>
      <c r="B98" s="154">
        <v>4270</v>
      </c>
      <c r="C98" s="115" t="s">
        <v>347</v>
      </c>
      <c r="D98" s="282" t="s">
        <v>582</v>
      </c>
      <c r="E98" s="280">
        <v>8</v>
      </c>
      <c r="F98" s="281"/>
      <c r="G98" s="296"/>
      <c r="H98"/>
      <c r="I98"/>
      <c r="J98"/>
      <c r="K98"/>
      <c r="L98"/>
    </row>
    <row r="99" spans="1:12" ht="30">
      <c r="A99" s="153" t="s">
        <v>235</v>
      </c>
      <c r="B99" s="154">
        <v>4270</v>
      </c>
      <c r="C99" s="115" t="s">
        <v>348</v>
      </c>
      <c r="D99" s="282" t="s">
        <v>582</v>
      </c>
      <c r="E99" s="280">
        <v>60</v>
      </c>
      <c r="F99" s="281"/>
      <c r="G99" s="296"/>
      <c r="H99"/>
      <c r="I99"/>
      <c r="J99"/>
      <c r="K99"/>
      <c r="L99"/>
    </row>
    <row r="100" spans="1:12" ht="45">
      <c r="A100" s="153" t="s">
        <v>236</v>
      </c>
      <c r="B100" s="154">
        <v>4270</v>
      </c>
      <c r="C100" s="115" t="s">
        <v>164</v>
      </c>
      <c r="D100" s="282" t="s">
        <v>582</v>
      </c>
      <c r="E100" s="280">
        <v>40</v>
      </c>
      <c r="F100" s="281"/>
      <c r="G100" s="296"/>
      <c r="H100"/>
      <c r="I100"/>
      <c r="J100"/>
      <c r="K100"/>
      <c r="L100"/>
    </row>
    <row r="101" spans="1:12" ht="18">
      <c r="A101" s="153" t="s">
        <v>237</v>
      </c>
      <c r="B101" s="154">
        <v>4270</v>
      </c>
      <c r="C101" s="115" t="s">
        <v>165</v>
      </c>
      <c r="D101" s="282" t="s">
        <v>582</v>
      </c>
      <c r="E101" s="283" t="s">
        <v>583</v>
      </c>
      <c r="F101" s="284" t="s">
        <v>583</v>
      </c>
      <c r="G101" s="296" t="s">
        <v>583</v>
      </c>
      <c r="H101"/>
      <c r="I101"/>
      <c r="J101"/>
      <c r="K101"/>
      <c r="L101"/>
    </row>
    <row r="102" spans="1:12" ht="30">
      <c r="A102" s="153" t="s">
        <v>238</v>
      </c>
      <c r="B102" s="154">
        <v>4270</v>
      </c>
      <c r="C102" s="115" t="s">
        <v>166</v>
      </c>
      <c r="D102" s="282" t="s">
        <v>573</v>
      </c>
      <c r="E102" s="280">
        <v>4</v>
      </c>
      <c r="F102" s="281"/>
      <c r="G102" s="296"/>
      <c r="H102"/>
      <c r="I102"/>
      <c r="J102"/>
      <c r="K102"/>
      <c r="L102"/>
    </row>
    <row r="103" spans="1:12" ht="45">
      <c r="A103" s="153" t="s">
        <v>239</v>
      </c>
      <c r="B103" s="154">
        <v>4270</v>
      </c>
      <c r="C103" s="115" t="s">
        <v>167</v>
      </c>
      <c r="D103" s="282" t="s">
        <v>17</v>
      </c>
      <c r="E103" s="280">
        <v>8</v>
      </c>
      <c r="F103" s="281"/>
      <c r="G103" s="296"/>
      <c r="H103"/>
      <c r="I103"/>
      <c r="J103"/>
      <c r="K103"/>
      <c r="L103"/>
    </row>
    <row r="104" spans="1:12" ht="60">
      <c r="A104" s="153" t="s">
        <v>240</v>
      </c>
      <c r="B104" s="154">
        <v>4270</v>
      </c>
      <c r="C104" s="115" t="s">
        <v>327</v>
      </c>
      <c r="D104" s="282" t="s">
        <v>17</v>
      </c>
      <c r="E104" s="280">
        <v>1</v>
      </c>
      <c r="F104" s="281"/>
      <c r="G104" s="296"/>
      <c r="H104"/>
      <c r="I104"/>
      <c r="J104"/>
      <c r="K104"/>
      <c r="L104"/>
    </row>
    <row r="105" spans="1:12" ht="18">
      <c r="A105" s="153" t="s">
        <v>241</v>
      </c>
      <c r="B105" s="154">
        <v>4270</v>
      </c>
      <c r="C105" s="115" t="s">
        <v>168</v>
      </c>
      <c r="D105" s="282" t="s">
        <v>582</v>
      </c>
      <c r="E105" s="280">
        <v>30</v>
      </c>
      <c r="F105" s="281"/>
      <c r="G105" s="296"/>
      <c r="H105"/>
      <c r="I105"/>
      <c r="J105"/>
      <c r="K105"/>
      <c r="L105"/>
    </row>
    <row r="106" spans="1:12" ht="30">
      <c r="A106" s="153" t="s">
        <v>242</v>
      </c>
      <c r="B106" s="154">
        <v>4270</v>
      </c>
      <c r="C106" s="115" t="s">
        <v>349</v>
      </c>
      <c r="D106" s="282" t="s">
        <v>17</v>
      </c>
      <c r="E106" s="280">
        <v>30</v>
      </c>
      <c r="F106" s="281"/>
      <c r="G106" s="296"/>
      <c r="H106"/>
      <c r="I106"/>
      <c r="J106"/>
      <c r="K106"/>
      <c r="L106"/>
    </row>
    <row r="107" spans="1:12" ht="45">
      <c r="A107" s="153" t="s">
        <v>243</v>
      </c>
      <c r="B107" s="154">
        <v>4270</v>
      </c>
      <c r="C107" s="115" t="s">
        <v>350</v>
      </c>
      <c r="D107" s="282" t="s">
        <v>17</v>
      </c>
      <c r="E107" s="280">
        <v>30</v>
      </c>
      <c r="F107" s="281"/>
      <c r="G107" s="296"/>
      <c r="H107"/>
      <c r="I107"/>
      <c r="J107"/>
      <c r="K107"/>
      <c r="L107"/>
    </row>
    <row r="108" spans="1:12" ht="45">
      <c r="A108" s="153" t="s">
        <v>244</v>
      </c>
      <c r="B108" s="154">
        <v>4270</v>
      </c>
      <c r="C108" s="115" t="s">
        <v>351</v>
      </c>
      <c r="D108" s="282" t="s">
        <v>17</v>
      </c>
      <c r="E108" s="280">
        <v>8</v>
      </c>
      <c r="F108" s="281"/>
      <c r="G108" s="296"/>
      <c r="H108"/>
      <c r="I108"/>
      <c r="J108"/>
      <c r="K108"/>
      <c r="L108"/>
    </row>
    <row r="109" spans="1:12" ht="45">
      <c r="A109" s="153" t="s">
        <v>245</v>
      </c>
      <c r="B109" s="154">
        <v>4270</v>
      </c>
      <c r="C109" s="115" t="s">
        <v>352</v>
      </c>
      <c r="D109" s="282" t="s">
        <v>17</v>
      </c>
      <c r="E109" s="280">
        <v>8</v>
      </c>
      <c r="F109" s="281"/>
      <c r="G109" s="296"/>
      <c r="H109"/>
      <c r="I109"/>
      <c r="J109"/>
      <c r="K109"/>
      <c r="L109"/>
    </row>
    <row r="110" spans="1:12" ht="45">
      <c r="A110" s="153" t="s">
        <v>246</v>
      </c>
      <c r="B110" s="154">
        <v>4270</v>
      </c>
      <c r="C110" s="115" t="s">
        <v>353</v>
      </c>
      <c r="D110" s="282" t="s">
        <v>17</v>
      </c>
      <c r="E110" s="280">
        <v>27</v>
      </c>
      <c r="F110" s="281"/>
      <c r="G110" s="296"/>
      <c r="H110"/>
      <c r="I110"/>
      <c r="J110"/>
      <c r="K110"/>
      <c r="L110"/>
    </row>
    <row r="111" spans="1:12" ht="45">
      <c r="A111" s="153" t="s">
        <v>247</v>
      </c>
      <c r="B111" s="154">
        <v>4270</v>
      </c>
      <c r="C111" s="115" t="s">
        <v>328</v>
      </c>
      <c r="D111" s="282" t="s">
        <v>17</v>
      </c>
      <c r="E111" s="280">
        <v>100</v>
      </c>
      <c r="F111" s="281"/>
      <c r="G111" s="296"/>
      <c r="H111"/>
      <c r="I111"/>
      <c r="J111"/>
      <c r="K111"/>
      <c r="L111"/>
    </row>
    <row r="112" spans="1:12" ht="45">
      <c r="A112" s="153" t="s">
        <v>248</v>
      </c>
      <c r="B112" s="154">
        <v>4270</v>
      </c>
      <c r="C112" s="115" t="s">
        <v>354</v>
      </c>
      <c r="D112" s="282" t="s">
        <v>17</v>
      </c>
      <c r="E112" s="280">
        <v>1</v>
      </c>
      <c r="F112" s="281"/>
      <c r="G112" s="296"/>
      <c r="H112"/>
      <c r="I112"/>
      <c r="J112"/>
      <c r="K112"/>
      <c r="L112"/>
    </row>
    <row r="113" spans="1:12" ht="45">
      <c r="A113" s="153" t="s">
        <v>249</v>
      </c>
      <c r="B113" s="154">
        <v>4270</v>
      </c>
      <c r="C113" s="115" t="s">
        <v>355</v>
      </c>
      <c r="D113" s="282" t="s">
        <v>17</v>
      </c>
      <c r="E113" s="280">
        <v>25</v>
      </c>
      <c r="F113" s="281"/>
      <c r="G113" s="296"/>
      <c r="H113"/>
      <c r="I113"/>
      <c r="J113"/>
      <c r="K113"/>
      <c r="L113"/>
    </row>
    <row r="114" spans="1:12" ht="30">
      <c r="A114" s="153" t="s">
        <v>250</v>
      </c>
      <c r="B114" s="154">
        <v>4270</v>
      </c>
      <c r="C114" s="115" t="s">
        <v>169</v>
      </c>
      <c r="D114" s="282" t="s">
        <v>17</v>
      </c>
      <c r="E114" s="280">
        <v>100</v>
      </c>
      <c r="F114" s="281"/>
      <c r="G114" s="296"/>
      <c r="H114"/>
      <c r="I114"/>
      <c r="J114"/>
      <c r="K114"/>
      <c r="L114"/>
    </row>
    <row r="115" spans="1:12" ht="30">
      <c r="A115" s="153" t="s">
        <v>251</v>
      </c>
      <c r="B115" s="154">
        <v>4270</v>
      </c>
      <c r="C115" s="115" t="s">
        <v>356</v>
      </c>
      <c r="D115" s="282" t="s">
        <v>17</v>
      </c>
      <c r="E115" s="280">
        <v>1</v>
      </c>
      <c r="F115" s="281"/>
      <c r="G115" s="296"/>
      <c r="H115"/>
      <c r="I115"/>
      <c r="J115"/>
      <c r="K115"/>
      <c r="L115"/>
    </row>
    <row r="116" spans="1:12" ht="30">
      <c r="A116" s="153" t="s">
        <v>252</v>
      </c>
      <c r="B116" s="154">
        <v>4270</v>
      </c>
      <c r="C116" s="115" t="s">
        <v>329</v>
      </c>
      <c r="D116" s="282" t="s">
        <v>170</v>
      </c>
      <c r="E116" s="280">
        <v>4</v>
      </c>
      <c r="F116" s="281"/>
      <c r="G116" s="296"/>
      <c r="H116"/>
      <c r="I116"/>
      <c r="J116"/>
      <c r="K116"/>
      <c r="L116"/>
    </row>
    <row r="117" spans="1:12" ht="45">
      <c r="A117" s="153" t="s">
        <v>253</v>
      </c>
      <c r="B117" s="154">
        <v>4270</v>
      </c>
      <c r="C117" s="115" t="s">
        <v>282</v>
      </c>
      <c r="D117" s="282" t="s">
        <v>3</v>
      </c>
      <c r="E117" s="280">
        <v>10</v>
      </c>
      <c r="F117" s="281"/>
      <c r="G117" s="296"/>
      <c r="H117"/>
      <c r="I117"/>
      <c r="J117"/>
      <c r="K117"/>
      <c r="L117"/>
    </row>
    <row r="118" spans="1:12" ht="45">
      <c r="A118" s="153" t="s">
        <v>254</v>
      </c>
      <c r="B118" s="154">
        <v>4270</v>
      </c>
      <c r="C118" s="115" t="s">
        <v>283</v>
      </c>
      <c r="D118" s="282" t="s">
        <v>3</v>
      </c>
      <c r="E118" s="280">
        <v>10</v>
      </c>
      <c r="F118" s="281"/>
      <c r="G118" s="296"/>
      <c r="H118"/>
      <c r="I118"/>
      <c r="J118"/>
      <c r="K118"/>
      <c r="L118"/>
    </row>
    <row r="119" spans="1:12" ht="30">
      <c r="A119" s="153" t="s">
        <v>255</v>
      </c>
      <c r="B119" s="154">
        <v>4270</v>
      </c>
      <c r="C119" s="115" t="s">
        <v>289</v>
      </c>
      <c r="D119" s="282" t="s">
        <v>3</v>
      </c>
      <c r="E119" s="280">
        <v>32</v>
      </c>
      <c r="F119" s="281"/>
      <c r="G119" s="296"/>
      <c r="H119"/>
      <c r="I119"/>
      <c r="J119"/>
      <c r="K119"/>
      <c r="L119"/>
    </row>
    <row r="120" spans="1:12" ht="30">
      <c r="A120" s="153" t="s">
        <v>256</v>
      </c>
      <c r="B120" s="154">
        <v>4270</v>
      </c>
      <c r="C120" s="115" t="s">
        <v>288</v>
      </c>
      <c r="D120" s="282" t="s">
        <v>3</v>
      </c>
      <c r="E120" s="280">
        <v>32</v>
      </c>
      <c r="F120" s="281"/>
      <c r="G120" s="296"/>
      <c r="H120"/>
      <c r="I120"/>
      <c r="J120"/>
      <c r="K120"/>
      <c r="L120"/>
    </row>
    <row r="121" spans="1:12" ht="30">
      <c r="A121" s="153" t="s">
        <v>339</v>
      </c>
      <c r="B121" s="154">
        <v>4270</v>
      </c>
      <c r="C121" s="115" t="s">
        <v>290</v>
      </c>
      <c r="D121" s="282" t="s">
        <v>3</v>
      </c>
      <c r="E121" s="280">
        <v>32</v>
      </c>
      <c r="F121" s="281"/>
      <c r="G121" s="296"/>
      <c r="H121"/>
      <c r="I121"/>
      <c r="J121"/>
      <c r="K121"/>
      <c r="L121"/>
    </row>
    <row r="122" spans="1:12" ht="30.75" thickBot="1">
      <c r="A122" s="155" t="s">
        <v>340</v>
      </c>
      <c r="B122" s="156">
        <v>4270</v>
      </c>
      <c r="C122" s="150" t="s">
        <v>291</v>
      </c>
      <c r="D122" s="300" t="s">
        <v>3</v>
      </c>
      <c r="E122" s="301">
        <v>32</v>
      </c>
      <c r="F122" s="328"/>
      <c r="G122" s="303"/>
      <c r="H122"/>
      <c r="I122"/>
      <c r="J122"/>
      <c r="K122"/>
      <c r="L122"/>
    </row>
    <row r="123" spans="1:12" ht="16.5" thickBot="1">
      <c r="A123" s="521" t="s">
        <v>171</v>
      </c>
      <c r="B123" s="522"/>
      <c r="C123" s="522"/>
      <c r="D123" s="522"/>
      <c r="E123" s="522"/>
      <c r="F123" s="522"/>
      <c r="G123" s="523"/>
      <c r="H123"/>
      <c r="I123"/>
      <c r="J123"/>
      <c r="K123"/>
      <c r="L123"/>
    </row>
    <row r="124" spans="1:12" ht="30">
      <c r="A124" s="151" t="s">
        <v>300</v>
      </c>
      <c r="B124" s="152">
        <v>4270</v>
      </c>
      <c r="C124" s="149" t="s">
        <v>357</v>
      </c>
      <c r="D124" s="288" t="s">
        <v>582</v>
      </c>
      <c r="E124" s="289">
        <v>8</v>
      </c>
      <c r="F124" s="290"/>
      <c r="G124" s="291"/>
      <c r="H124"/>
      <c r="I124"/>
      <c r="J124"/>
      <c r="K124"/>
      <c r="L124"/>
    </row>
    <row r="125" spans="1:12" ht="30">
      <c r="A125" s="153" t="s">
        <v>301</v>
      </c>
      <c r="B125" s="154">
        <v>4270</v>
      </c>
      <c r="C125" s="115" t="s">
        <v>358</v>
      </c>
      <c r="D125" s="282" t="s">
        <v>582</v>
      </c>
      <c r="E125" s="280">
        <v>550</v>
      </c>
      <c r="F125" s="295"/>
      <c r="G125" s="296"/>
      <c r="H125"/>
      <c r="I125"/>
      <c r="J125"/>
      <c r="K125"/>
      <c r="L125"/>
    </row>
    <row r="126" spans="1:12" ht="30">
      <c r="A126" s="153" t="s">
        <v>302</v>
      </c>
      <c r="B126" s="154">
        <v>4270</v>
      </c>
      <c r="C126" s="115" t="s">
        <v>359</v>
      </c>
      <c r="D126" s="282" t="s">
        <v>582</v>
      </c>
      <c r="E126" s="280">
        <v>3</v>
      </c>
      <c r="F126" s="295"/>
      <c r="G126" s="296"/>
      <c r="H126"/>
      <c r="I126"/>
      <c r="J126"/>
      <c r="K126"/>
      <c r="L126"/>
    </row>
    <row r="127" spans="1:12" ht="45.75" thickBot="1">
      <c r="A127" s="155" t="s">
        <v>303</v>
      </c>
      <c r="B127" s="156">
        <v>4270</v>
      </c>
      <c r="C127" s="150" t="s">
        <v>360</v>
      </c>
      <c r="D127" s="300" t="s">
        <v>582</v>
      </c>
      <c r="E127" s="301">
        <v>4</v>
      </c>
      <c r="F127" s="302"/>
      <c r="G127" s="303"/>
      <c r="H127"/>
      <c r="I127"/>
      <c r="J127"/>
      <c r="K127"/>
      <c r="L127"/>
    </row>
    <row r="128" spans="1:12" ht="16.5" thickBot="1">
      <c r="A128" s="518" t="s">
        <v>172</v>
      </c>
      <c r="B128" s="519"/>
      <c r="C128" s="519"/>
      <c r="D128" s="519"/>
      <c r="E128" s="519"/>
      <c r="F128" s="519"/>
      <c r="G128" s="520"/>
      <c r="H128"/>
      <c r="I128"/>
      <c r="J128"/>
      <c r="K128"/>
      <c r="L128"/>
    </row>
    <row r="129" spans="1:12" ht="30">
      <c r="A129" s="157" t="s">
        <v>304</v>
      </c>
      <c r="B129" s="152">
        <v>4270</v>
      </c>
      <c r="C129" s="149" t="s">
        <v>361</v>
      </c>
      <c r="D129" s="288" t="s">
        <v>582</v>
      </c>
      <c r="E129" s="304">
        <v>8</v>
      </c>
      <c r="F129" s="305"/>
      <c r="G129" s="291"/>
      <c r="H129"/>
      <c r="I129"/>
      <c r="J129"/>
      <c r="K129"/>
      <c r="L129"/>
    </row>
    <row r="130" spans="1:12" ht="30">
      <c r="A130" s="158" t="s">
        <v>305</v>
      </c>
      <c r="B130" s="154">
        <v>4270</v>
      </c>
      <c r="C130" s="115" t="s">
        <v>362</v>
      </c>
      <c r="D130" s="282" t="s">
        <v>582</v>
      </c>
      <c r="E130" s="283">
        <v>8</v>
      </c>
      <c r="F130" s="284"/>
      <c r="G130" s="296"/>
      <c r="H130"/>
      <c r="I130"/>
      <c r="J130"/>
      <c r="K130"/>
      <c r="L130"/>
    </row>
    <row r="131" spans="1:12" ht="30">
      <c r="A131" s="158" t="s">
        <v>306</v>
      </c>
      <c r="B131" s="154">
        <v>4270</v>
      </c>
      <c r="C131" s="115" t="s">
        <v>363</v>
      </c>
      <c r="D131" s="282" t="s">
        <v>582</v>
      </c>
      <c r="E131" s="283">
        <v>8</v>
      </c>
      <c r="F131" s="284"/>
      <c r="G131" s="296"/>
      <c r="H131"/>
      <c r="I131"/>
      <c r="J131"/>
      <c r="K131"/>
      <c r="L131"/>
    </row>
    <row r="132" spans="1:12" ht="30.75" thickBot="1">
      <c r="A132" s="159" t="s">
        <v>307</v>
      </c>
      <c r="B132" s="156">
        <v>4270</v>
      </c>
      <c r="C132" s="150" t="s">
        <v>364</v>
      </c>
      <c r="D132" s="300" t="s">
        <v>582</v>
      </c>
      <c r="E132" s="306">
        <v>8</v>
      </c>
      <c r="F132" s="307"/>
      <c r="G132" s="303"/>
      <c r="H132"/>
      <c r="I132"/>
      <c r="J132"/>
      <c r="K132"/>
      <c r="L132"/>
    </row>
    <row r="133" spans="1:12" thickBot="1">
      <c r="A133" s="515"/>
      <c r="B133" s="516"/>
      <c r="C133" s="516"/>
      <c r="D133" s="516"/>
      <c r="E133" s="516"/>
      <c r="F133" s="516"/>
      <c r="G133" s="517"/>
      <c r="H133"/>
      <c r="I133"/>
      <c r="J133"/>
      <c r="K133"/>
      <c r="L133"/>
    </row>
    <row r="134" spans="1:12" ht="30">
      <c r="A134" s="157" t="s">
        <v>308</v>
      </c>
      <c r="B134" s="152">
        <v>4270</v>
      </c>
      <c r="C134" s="149" t="s">
        <v>173</v>
      </c>
      <c r="D134" s="288" t="s">
        <v>582</v>
      </c>
      <c r="E134" s="304">
        <v>8</v>
      </c>
      <c r="F134" s="305"/>
      <c r="G134" s="291"/>
      <c r="H134"/>
      <c r="I134"/>
      <c r="J134"/>
      <c r="K134"/>
      <c r="L134"/>
    </row>
    <row r="135" spans="1:12" ht="75">
      <c r="A135" s="158" t="s">
        <v>309</v>
      </c>
      <c r="B135" s="154">
        <v>4270</v>
      </c>
      <c r="C135" s="115" t="s">
        <v>174</v>
      </c>
      <c r="D135" s="282" t="s">
        <v>170</v>
      </c>
      <c r="E135" s="283">
        <v>15</v>
      </c>
      <c r="F135" s="284"/>
      <c r="G135" s="296"/>
      <c r="H135"/>
      <c r="I135"/>
      <c r="J135"/>
      <c r="K135"/>
      <c r="L135"/>
    </row>
    <row r="136" spans="1:12" ht="45">
      <c r="A136" s="158" t="s">
        <v>310</v>
      </c>
      <c r="B136" s="154">
        <v>4300</v>
      </c>
      <c r="C136" s="115" t="s">
        <v>276</v>
      </c>
      <c r="D136" s="282" t="s">
        <v>17</v>
      </c>
      <c r="E136" s="283">
        <v>4500</v>
      </c>
      <c r="F136" s="284"/>
      <c r="G136" s="296"/>
      <c r="H136"/>
      <c r="I136"/>
      <c r="J136"/>
      <c r="K136"/>
      <c r="L136"/>
    </row>
    <row r="137" spans="1:12" ht="45.75" thickBot="1">
      <c r="A137" s="159" t="s">
        <v>311</v>
      </c>
      <c r="B137" s="156">
        <v>4300</v>
      </c>
      <c r="C137" s="150" t="s">
        <v>277</v>
      </c>
      <c r="D137" s="300" t="s">
        <v>17</v>
      </c>
      <c r="E137" s="306">
        <v>113</v>
      </c>
      <c r="F137" s="307"/>
      <c r="G137" s="303"/>
      <c r="H137"/>
      <c r="I137"/>
      <c r="J137"/>
      <c r="K137"/>
      <c r="L137"/>
    </row>
    <row r="138" spans="1:12" ht="16.5" thickBot="1">
      <c r="A138" s="546" t="s">
        <v>201</v>
      </c>
      <c r="B138" s="547"/>
      <c r="C138" s="547"/>
      <c r="D138" s="547"/>
      <c r="E138" s="547"/>
      <c r="F138" s="547"/>
      <c r="G138" s="548"/>
      <c r="H138"/>
      <c r="I138"/>
      <c r="J138"/>
      <c r="K138"/>
      <c r="L138"/>
    </row>
    <row r="139" spans="1:12" ht="15">
      <c r="A139" s="157" t="s">
        <v>312</v>
      </c>
      <c r="B139" s="333">
        <v>4300</v>
      </c>
      <c r="C139" s="149" t="s">
        <v>175</v>
      </c>
      <c r="D139" s="334" t="s">
        <v>21</v>
      </c>
      <c r="E139" s="283" t="s">
        <v>583</v>
      </c>
      <c r="F139" s="284" t="s">
        <v>583</v>
      </c>
      <c r="G139" s="296" t="s">
        <v>583</v>
      </c>
      <c r="H139"/>
      <c r="I139"/>
      <c r="J139"/>
      <c r="K139"/>
      <c r="L139"/>
    </row>
    <row r="140" spans="1:12" ht="30">
      <c r="A140" s="158" t="s">
        <v>313</v>
      </c>
      <c r="B140" s="318">
        <v>4270</v>
      </c>
      <c r="C140" s="115" t="s">
        <v>176</v>
      </c>
      <c r="D140" s="309" t="s">
        <v>21</v>
      </c>
      <c r="E140" s="283" t="s">
        <v>583</v>
      </c>
      <c r="F140" s="284" t="s">
        <v>583</v>
      </c>
      <c r="G140" s="296" t="s">
        <v>583</v>
      </c>
      <c r="H140"/>
      <c r="I140"/>
      <c r="J140"/>
      <c r="K140"/>
      <c r="L140"/>
    </row>
    <row r="141" spans="1:12" ht="15">
      <c r="A141" s="158" t="s">
        <v>314</v>
      </c>
      <c r="B141" s="318">
        <v>4270</v>
      </c>
      <c r="C141" s="115" t="s">
        <v>284</v>
      </c>
      <c r="D141" s="309" t="s">
        <v>21</v>
      </c>
      <c r="E141" s="283">
        <v>3</v>
      </c>
      <c r="F141" s="284"/>
      <c r="G141" s="296"/>
      <c r="H141"/>
      <c r="I141"/>
      <c r="J141"/>
      <c r="K141"/>
      <c r="L141"/>
    </row>
    <row r="142" spans="1:12" ht="15">
      <c r="A142" s="158" t="s">
        <v>315</v>
      </c>
      <c r="B142" s="318">
        <v>4270</v>
      </c>
      <c r="C142" s="115" t="s">
        <v>287</v>
      </c>
      <c r="D142" s="309" t="s">
        <v>21</v>
      </c>
      <c r="E142" s="283">
        <v>3</v>
      </c>
      <c r="F142" s="284"/>
      <c r="G142" s="296"/>
      <c r="H142"/>
      <c r="I142"/>
      <c r="J142"/>
      <c r="K142"/>
      <c r="L142"/>
    </row>
    <row r="143" spans="1:12" ht="15">
      <c r="A143" s="158" t="s">
        <v>316</v>
      </c>
      <c r="B143" s="318">
        <v>4270</v>
      </c>
      <c r="C143" s="115" t="s">
        <v>365</v>
      </c>
      <c r="D143" s="309" t="s">
        <v>21</v>
      </c>
      <c r="E143" s="283">
        <v>2</v>
      </c>
      <c r="F143" s="284"/>
      <c r="G143" s="296"/>
      <c r="H143"/>
      <c r="I143"/>
      <c r="J143"/>
      <c r="K143"/>
      <c r="L143"/>
    </row>
    <row r="144" spans="1:12" ht="15">
      <c r="A144" s="158" t="s">
        <v>317</v>
      </c>
      <c r="B144" s="318">
        <v>4270</v>
      </c>
      <c r="C144" s="115" t="s">
        <v>366</v>
      </c>
      <c r="D144" s="309" t="s">
        <v>21</v>
      </c>
      <c r="E144" s="283">
        <v>2</v>
      </c>
      <c r="F144" s="284"/>
      <c r="G144" s="296"/>
      <c r="H144"/>
      <c r="I144"/>
      <c r="J144"/>
      <c r="K144"/>
      <c r="L144"/>
    </row>
    <row r="145" spans="1:12" ht="30">
      <c r="A145" s="158" t="s">
        <v>318</v>
      </c>
      <c r="B145" s="318">
        <v>4270</v>
      </c>
      <c r="C145" s="115" t="s">
        <v>330</v>
      </c>
      <c r="D145" s="309" t="s">
        <v>331</v>
      </c>
      <c r="E145" s="283" t="s">
        <v>583</v>
      </c>
      <c r="F145" s="284" t="s">
        <v>583</v>
      </c>
      <c r="G145" s="296" t="s">
        <v>583</v>
      </c>
      <c r="H145"/>
      <c r="I145"/>
      <c r="J145"/>
      <c r="K145"/>
      <c r="L145"/>
    </row>
    <row r="146" spans="1:12" ht="45">
      <c r="A146" s="158" t="s">
        <v>319</v>
      </c>
      <c r="B146" s="318">
        <v>4270</v>
      </c>
      <c r="C146" s="115" t="s">
        <v>285</v>
      </c>
      <c r="D146" s="309" t="s">
        <v>21</v>
      </c>
      <c r="E146" s="283">
        <v>2</v>
      </c>
      <c r="F146" s="284"/>
      <c r="G146" s="296"/>
      <c r="H146"/>
      <c r="I146"/>
      <c r="J146"/>
      <c r="K146"/>
      <c r="L146"/>
    </row>
    <row r="147" spans="1:12" ht="45">
      <c r="A147" s="158" t="s">
        <v>320</v>
      </c>
      <c r="B147" s="318">
        <v>4270</v>
      </c>
      <c r="C147" s="115" t="s">
        <v>286</v>
      </c>
      <c r="D147" s="309" t="s">
        <v>21</v>
      </c>
      <c r="E147" s="283">
        <v>2</v>
      </c>
      <c r="F147" s="284"/>
      <c r="G147" s="296"/>
      <c r="H147"/>
      <c r="I147"/>
      <c r="J147"/>
      <c r="K147"/>
      <c r="L147"/>
    </row>
    <row r="148" spans="1:12" ht="30">
      <c r="A148" s="158" t="s">
        <v>321</v>
      </c>
      <c r="B148" s="318">
        <v>4270</v>
      </c>
      <c r="C148" s="115" t="s">
        <v>367</v>
      </c>
      <c r="D148" s="282" t="s">
        <v>90</v>
      </c>
      <c r="E148" s="283">
        <v>2</v>
      </c>
      <c r="F148" s="284"/>
      <c r="G148" s="296"/>
      <c r="H148"/>
      <c r="I148"/>
      <c r="J148"/>
      <c r="K148"/>
      <c r="L148"/>
    </row>
    <row r="149" spans="1:12" ht="30">
      <c r="A149" s="158" t="s">
        <v>322</v>
      </c>
      <c r="B149" s="318">
        <v>4270</v>
      </c>
      <c r="C149" s="115" t="s">
        <v>281</v>
      </c>
      <c r="D149" s="282" t="s">
        <v>90</v>
      </c>
      <c r="E149" s="283">
        <v>2</v>
      </c>
      <c r="F149" s="284"/>
      <c r="G149" s="296"/>
      <c r="H149"/>
      <c r="I149"/>
      <c r="J149"/>
      <c r="K149"/>
      <c r="L149"/>
    </row>
    <row r="150" spans="1:12" ht="45">
      <c r="A150" s="158" t="s">
        <v>323</v>
      </c>
      <c r="B150" s="318">
        <v>4270</v>
      </c>
      <c r="C150" s="115" t="s">
        <v>368</v>
      </c>
      <c r="D150" s="282" t="s">
        <v>90</v>
      </c>
      <c r="E150" s="283">
        <v>3</v>
      </c>
      <c r="F150" s="284"/>
      <c r="G150" s="296"/>
      <c r="H150"/>
      <c r="I150"/>
      <c r="J150"/>
      <c r="K150"/>
      <c r="L150"/>
    </row>
    <row r="151" spans="1:12" ht="30">
      <c r="A151" s="158" t="s">
        <v>341</v>
      </c>
      <c r="B151" s="318">
        <v>4270</v>
      </c>
      <c r="C151" s="115" t="s">
        <v>369</v>
      </c>
      <c r="D151" s="282" t="s">
        <v>90</v>
      </c>
      <c r="E151" s="283">
        <v>2</v>
      </c>
      <c r="F151" s="284"/>
      <c r="G151" s="296"/>
      <c r="H151"/>
      <c r="I151"/>
      <c r="J151"/>
      <c r="K151"/>
      <c r="L151"/>
    </row>
    <row r="152" spans="1:12" ht="30.75" thickBot="1">
      <c r="A152" s="159" t="s">
        <v>342</v>
      </c>
      <c r="B152" s="335">
        <v>4270</v>
      </c>
      <c r="C152" s="150" t="s">
        <v>332</v>
      </c>
      <c r="D152" s="300" t="s">
        <v>90</v>
      </c>
      <c r="E152" s="306">
        <v>2</v>
      </c>
      <c r="F152" s="307"/>
      <c r="G152" s="303"/>
      <c r="H152"/>
      <c r="I152"/>
      <c r="J152"/>
      <c r="K152"/>
      <c r="L152"/>
    </row>
    <row r="153" spans="1:12" thickBot="1">
      <c r="A153" s="311" t="s">
        <v>186</v>
      </c>
      <c r="B153" s="549" t="s">
        <v>193</v>
      </c>
      <c r="C153" s="549"/>
      <c r="D153" s="549"/>
      <c r="E153" s="549"/>
      <c r="F153" s="550"/>
      <c r="G153" s="315"/>
      <c r="H153"/>
      <c r="I153"/>
      <c r="J153"/>
      <c r="K153"/>
      <c r="L153"/>
    </row>
    <row r="154" spans="1:12" ht="15">
      <c r="A154" s="325" t="s">
        <v>187</v>
      </c>
      <c r="B154" s="551" t="s">
        <v>194</v>
      </c>
      <c r="C154" s="552"/>
      <c r="D154" s="552"/>
      <c r="E154" s="552"/>
      <c r="F154" s="553"/>
      <c r="G154" s="316"/>
      <c r="H154"/>
      <c r="I154"/>
      <c r="J154"/>
      <c r="K154"/>
      <c r="L154"/>
    </row>
    <row r="155" spans="1:12" ht="16.5" thickBot="1">
      <c r="A155" s="326" t="s">
        <v>188</v>
      </c>
      <c r="B155" s="554" t="s">
        <v>195</v>
      </c>
      <c r="C155" s="555"/>
      <c r="D155" s="555"/>
      <c r="E155" s="555"/>
      <c r="F155" s="556"/>
      <c r="G155" s="317"/>
      <c r="H155"/>
      <c r="I155"/>
      <c r="J155"/>
      <c r="K155"/>
      <c r="L155"/>
    </row>
    <row r="156" spans="1:12" ht="16.5" thickBot="1">
      <c r="A156" s="557" t="s">
        <v>202</v>
      </c>
      <c r="B156" s="544"/>
      <c r="C156" s="544"/>
      <c r="D156" s="544"/>
      <c r="E156" s="544"/>
      <c r="F156" s="544"/>
      <c r="G156" s="558"/>
      <c r="H156"/>
      <c r="I156"/>
      <c r="J156"/>
      <c r="K156"/>
      <c r="L156"/>
    </row>
    <row r="157" spans="1:12" ht="45">
      <c r="A157" s="157" t="s">
        <v>324</v>
      </c>
      <c r="B157" s="152">
        <v>4300</v>
      </c>
      <c r="C157" s="149" t="s">
        <v>177</v>
      </c>
      <c r="D157" s="327" t="s">
        <v>178</v>
      </c>
      <c r="E157" s="283" t="s">
        <v>583</v>
      </c>
      <c r="F157" s="284" t="s">
        <v>583</v>
      </c>
      <c r="G157" s="296" t="s">
        <v>583</v>
      </c>
      <c r="H157"/>
      <c r="I157"/>
      <c r="J157"/>
      <c r="K157"/>
      <c r="L157"/>
    </row>
    <row r="158" spans="1:12">
      <c r="A158" s="158" t="s">
        <v>325</v>
      </c>
      <c r="B158" s="174">
        <v>4300</v>
      </c>
      <c r="C158" s="115" t="s">
        <v>179</v>
      </c>
      <c r="D158" s="282" t="s">
        <v>21</v>
      </c>
      <c r="E158" s="283" t="s">
        <v>583</v>
      </c>
      <c r="F158" s="284" t="s">
        <v>583</v>
      </c>
      <c r="G158" s="296" t="s">
        <v>583</v>
      </c>
      <c r="H158"/>
      <c r="I158"/>
      <c r="J158"/>
      <c r="K158"/>
      <c r="L158"/>
    </row>
    <row r="159" spans="1:12" ht="30">
      <c r="A159" s="158" t="s">
        <v>326</v>
      </c>
      <c r="B159" s="174">
        <v>4300</v>
      </c>
      <c r="C159" s="180" t="s">
        <v>334</v>
      </c>
      <c r="D159" s="319" t="s">
        <v>3</v>
      </c>
      <c r="E159" s="283">
        <v>3901</v>
      </c>
      <c r="F159" s="284"/>
      <c r="G159" s="296"/>
      <c r="H159"/>
      <c r="I159"/>
      <c r="J159"/>
      <c r="K159"/>
      <c r="L159"/>
    </row>
    <row r="160" spans="1:12" ht="45">
      <c r="A160" s="158" t="s">
        <v>343</v>
      </c>
      <c r="B160" s="174">
        <v>4300</v>
      </c>
      <c r="C160" s="180" t="s">
        <v>335</v>
      </c>
      <c r="D160" s="319" t="s">
        <v>21</v>
      </c>
      <c r="E160" s="283">
        <v>200</v>
      </c>
      <c r="F160" s="284"/>
      <c r="G160" s="296"/>
      <c r="H160"/>
      <c r="I160"/>
      <c r="J160"/>
      <c r="K160"/>
      <c r="L160"/>
    </row>
    <row r="161" spans="1:12" ht="30.75" thickBot="1">
      <c r="A161" s="159" t="s">
        <v>344</v>
      </c>
      <c r="B161" s="160">
        <v>4300</v>
      </c>
      <c r="C161" s="150" t="s">
        <v>293</v>
      </c>
      <c r="D161" s="300" t="s">
        <v>21</v>
      </c>
      <c r="E161" s="301">
        <v>10</v>
      </c>
      <c r="F161" s="328"/>
      <c r="G161" s="303"/>
      <c r="H161"/>
      <c r="I161"/>
      <c r="J161"/>
      <c r="K161"/>
      <c r="L161"/>
    </row>
    <row r="162" spans="1:12" ht="16.5" thickBot="1">
      <c r="A162" s="161" t="s">
        <v>189</v>
      </c>
      <c r="B162" s="559" t="s">
        <v>196</v>
      </c>
      <c r="C162" s="560"/>
      <c r="D162" s="560"/>
      <c r="E162" s="560"/>
      <c r="F162" s="561"/>
      <c r="G162" s="162"/>
      <c r="H162"/>
      <c r="I162"/>
      <c r="J162"/>
      <c r="K162"/>
      <c r="L162"/>
    </row>
    <row r="163" spans="1:12" ht="16.5" thickBot="1">
      <c r="A163" s="161" t="s">
        <v>190</v>
      </c>
      <c r="B163" s="559" t="s">
        <v>197</v>
      </c>
      <c r="C163" s="560"/>
      <c r="D163" s="560"/>
      <c r="E163" s="560"/>
      <c r="F163" s="561"/>
      <c r="G163" s="162"/>
      <c r="H163"/>
      <c r="I163"/>
      <c r="J163"/>
      <c r="K163"/>
      <c r="L163"/>
    </row>
    <row r="164" spans="1:12" ht="16.5" thickBot="1">
      <c r="A164" s="161" t="s">
        <v>206</v>
      </c>
      <c r="B164" s="559" t="s">
        <v>205</v>
      </c>
      <c r="C164" s="560"/>
      <c r="D164" s="560"/>
      <c r="E164" s="560"/>
      <c r="F164" s="561"/>
      <c r="G164" s="163"/>
      <c r="H164"/>
      <c r="I164"/>
      <c r="J164"/>
      <c r="K164"/>
      <c r="L164"/>
    </row>
    <row r="165" spans="1:12" ht="16.5" thickBot="1">
      <c r="A165" s="164"/>
      <c r="B165" s="164"/>
      <c r="C165" s="165"/>
      <c r="D165" s="166"/>
      <c r="E165" s="137"/>
      <c r="F165" s="167"/>
      <c r="G165" s="167"/>
      <c r="H165"/>
      <c r="I165"/>
      <c r="J165"/>
      <c r="K165"/>
      <c r="L165"/>
    </row>
    <row r="166" spans="1:12" ht="15">
      <c r="A166" s="562" t="s">
        <v>198</v>
      </c>
      <c r="B166" s="563"/>
      <c r="C166" s="563"/>
      <c r="D166" s="563"/>
      <c r="E166" s="563"/>
      <c r="F166" s="563"/>
      <c r="G166" s="329"/>
      <c r="H166"/>
      <c r="I166"/>
      <c r="J166"/>
      <c r="K166"/>
      <c r="L166"/>
    </row>
    <row r="167" spans="1:12" ht="15">
      <c r="A167" s="564" t="s">
        <v>199</v>
      </c>
      <c r="B167" s="565"/>
      <c r="C167" s="565"/>
      <c r="D167" s="565"/>
      <c r="E167" s="565"/>
      <c r="F167" s="565"/>
      <c r="G167" s="330"/>
      <c r="H167"/>
      <c r="I167"/>
      <c r="J167"/>
      <c r="K167"/>
      <c r="L167"/>
    </row>
    <row r="168" spans="1:12" thickBot="1">
      <c r="A168" s="566" t="s">
        <v>200</v>
      </c>
      <c r="B168" s="567"/>
      <c r="C168" s="567"/>
      <c r="D168" s="567"/>
      <c r="E168" s="567"/>
      <c r="F168" s="567"/>
      <c r="G168" s="168"/>
      <c r="H168"/>
      <c r="I168"/>
      <c r="J168"/>
      <c r="K168"/>
      <c r="L168"/>
    </row>
    <row r="169" spans="1:12" thickBot="1">
      <c r="A169" s="183"/>
      <c r="B169" s="183"/>
      <c r="C169" s="183"/>
      <c r="D169" s="183"/>
      <c r="E169" s="183"/>
      <c r="F169" s="183"/>
      <c r="G169" s="184"/>
      <c r="H169"/>
      <c r="I169"/>
      <c r="J169"/>
      <c r="K169"/>
      <c r="L169"/>
    </row>
    <row r="170" spans="1:12">
      <c r="A170" s="393" t="s">
        <v>391</v>
      </c>
      <c r="B170" s="394"/>
      <c r="C170" s="394"/>
      <c r="D170" s="394"/>
      <c r="E170" s="394"/>
      <c r="F170" s="395"/>
      <c r="G170" s="182"/>
      <c r="H170"/>
      <c r="I170"/>
      <c r="J170"/>
      <c r="K170"/>
      <c r="L170"/>
    </row>
    <row r="171" spans="1:12">
      <c r="A171" s="392" t="s">
        <v>392</v>
      </c>
      <c r="B171" s="350"/>
      <c r="C171" s="350"/>
      <c r="D171" s="350"/>
      <c r="E171" s="350"/>
      <c r="F171" s="351"/>
      <c r="G171" s="42"/>
      <c r="H171"/>
      <c r="I171"/>
      <c r="J171"/>
      <c r="K171"/>
      <c r="L171"/>
    </row>
    <row r="172" spans="1:12" ht="16.5" thickBot="1">
      <c r="A172" s="391" t="s">
        <v>447</v>
      </c>
      <c r="B172" s="379"/>
      <c r="C172" s="379"/>
      <c r="D172" s="379"/>
      <c r="E172" s="379"/>
      <c r="F172" s="380"/>
      <c r="G172" s="60"/>
      <c r="H172"/>
      <c r="I172"/>
      <c r="J172"/>
      <c r="K172"/>
      <c r="L172"/>
    </row>
    <row r="173" spans="1:12" ht="15">
      <c r="A173" s="183"/>
      <c r="B173" s="183"/>
      <c r="C173" s="183"/>
      <c r="D173" s="183"/>
      <c r="E173" s="183"/>
      <c r="F173" s="183"/>
      <c r="G173" s="184"/>
      <c r="H173"/>
      <c r="I173"/>
      <c r="J173"/>
      <c r="K173"/>
      <c r="L173"/>
    </row>
    <row r="174" spans="1:12" ht="38.25" customHeight="1">
      <c r="A174" s="524" t="s">
        <v>292</v>
      </c>
      <c r="B174" s="524"/>
      <c r="C174" s="524"/>
      <c r="D174" s="524"/>
      <c r="E174" s="524"/>
      <c r="F174" s="524"/>
      <c r="G174" s="524"/>
      <c r="H174"/>
      <c r="I174"/>
      <c r="J174"/>
      <c r="K174"/>
      <c r="L174"/>
    </row>
    <row r="175" spans="1:12">
      <c r="A175" s="164"/>
      <c r="B175" s="164"/>
      <c r="C175" s="165"/>
      <c r="D175" s="166"/>
      <c r="E175" s="137"/>
      <c r="F175" s="167"/>
      <c r="G175" s="167"/>
      <c r="H175"/>
      <c r="I175"/>
      <c r="J175"/>
      <c r="K175"/>
      <c r="L175"/>
    </row>
    <row r="176" spans="1:12" ht="27.75" customHeight="1">
      <c r="A176" s="524" t="s">
        <v>579</v>
      </c>
      <c r="B176" s="524"/>
      <c r="C176" s="524"/>
      <c r="D176" s="524"/>
      <c r="E176" s="524"/>
      <c r="F176" s="524"/>
      <c r="G176" s="524"/>
      <c r="H176"/>
      <c r="I176"/>
      <c r="J176"/>
      <c r="K176"/>
      <c r="L176"/>
    </row>
    <row r="177" spans="1:12" ht="38.25" customHeight="1">
      <c r="A177" s="524"/>
      <c r="B177" s="524"/>
      <c r="C177" s="524"/>
      <c r="D177" s="524"/>
      <c r="E177" s="524"/>
      <c r="F177" s="524"/>
      <c r="G177" s="524"/>
      <c r="H177"/>
      <c r="I177"/>
      <c r="J177"/>
      <c r="K177"/>
      <c r="L177"/>
    </row>
    <row r="178" spans="1:12">
      <c r="A178" s="164"/>
      <c r="B178" s="164"/>
      <c r="C178" s="165"/>
      <c r="D178" s="166"/>
      <c r="E178" s="137"/>
      <c r="F178" s="169"/>
      <c r="G178" s="169"/>
      <c r="H178"/>
      <c r="I178"/>
      <c r="J178"/>
      <c r="K178"/>
      <c r="L178"/>
    </row>
    <row r="179" spans="1:12">
      <c r="E179" s="133"/>
      <c r="F179" s="4"/>
      <c r="G179" s="4"/>
      <c r="H179"/>
      <c r="I179"/>
      <c r="J179"/>
      <c r="K179"/>
      <c r="L179"/>
    </row>
    <row r="180" spans="1:12">
      <c r="E180" s="133"/>
      <c r="F180" s="4"/>
      <c r="G180" s="4"/>
      <c r="H180"/>
      <c r="I180"/>
      <c r="J180"/>
      <c r="K180"/>
      <c r="L180"/>
    </row>
    <row r="181" spans="1:12">
      <c r="E181" s="133"/>
      <c r="F181" s="4"/>
      <c r="G181" s="4"/>
      <c r="H181"/>
      <c r="I181"/>
      <c r="J181"/>
      <c r="K181"/>
      <c r="L181"/>
    </row>
    <row r="182" spans="1:12">
      <c r="E182" s="133"/>
      <c r="F182" s="4"/>
      <c r="G182" s="4"/>
      <c r="H182"/>
      <c r="I182"/>
      <c r="J182"/>
      <c r="K182"/>
      <c r="L182"/>
    </row>
    <row r="183" spans="1:12">
      <c r="E183" s="133"/>
      <c r="F183" s="4"/>
      <c r="G183" s="4"/>
      <c r="H183"/>
      <c r="I183"/>
      <c r="J183"/>
      <c r="K183"/>
      <c r="L183"/>
    </row>
    <row r="184" spans="1:12">
      <c r="E184" s="133"/>
      <c r="F184" s="4"/>
      <c r="G184" s="4"/>
      <c r="H184"/>
      <c r="I184"/>
      <c r="J184"/>
      <c r="K184"/>
      <c r="L184"/>
    </row>
    <row r="185" spans="1:12">
      <c r="E185" s="133"/>
      <c r="F185" s="4"/>
      <c r="G185" s="4"/>
      <c r="H185"/>
      <c r="I185"/>
      <c r="J185"/>
      <c r="K185"/>
      <c r="L185"/>
    </row>
    <row r="186" spans="1:12">
      <c r="E186" s="133"/>
      <c r="F186" s="4"/>
      <c r="G186" s="4"/>
      <c r="H186"/>
      <c r="I186"/>
      <c r="J186"/>
      <c r="K186"/>
      <c r="L186"/>
    </row>
    <row r="187" spans="1:12">
      <c r="E187" s="133"/>
      <c r="F187" s="4"/>
      <c r="G187" s="4"/>
      <c r="H187"/>
      <c r="I187"/>
      <c r="J187"/>
      <c r="K187"/>
      <c r="L187"/>
    </row>
    <row r="188" spans="1:12">
      <c r="E188" s="133"/>
      <c r="F188" s="4"/>
      <c r="G188" s="4"/>
      <c r="H188"/>
      <c r="I188"/>
      <c r="J188"/>
      <c r="K188"/>
      <c r="L188"/>
    </row>
    <row r="189" spans="1:12">
      <c r="E189" s="133"/>
      <c r="F189" s="4"/>
      <c r="G189" s="4"/>
      <c r="H189"/>
      <c r="I189"/>
      <c r="J189"/>
      <c r="K189"/>
      <c r="L189"/>
    </row>
    <row r="190" spans="1:12">
      <c r="E190" s="133"/>
      <c r="F190" s="4"/>
      <c r="G190" s="4"/>
      <c r="H190"/>
      <c r="I190"/>
      <c r="J190"/>
      <c r="K190"/>
      <c r="L190"/>
    </row>
    <row r="191" spans="1:12">
      <c r="E191" s="133"/>
      <c r="F191" s="4"/>
      <c r="G191" s="4"/>
      <c r="H191"/>
      <c r="I191"/>
      <c r="J191"/>
      <c r="K191"/>
      <c r="L191"/>
    </row>
    <row r="192" spans="1:12">
      <c r="E192" s="133"/>
      <c r="F192" s="4"/>
      <c r="G192" s="4"/>
      <c r="H192"/>
      <c r="I192"/>
      <c r="J192"/>
      <c r="K192"/>
      <c r="L192"/>
    </row>
    <row r="193" spans="8:12">
      <c r="H193"/>
      <c r="I193"/>
      <c r="J193"/>
      <c r="K193"/>
      <c r="L193"/>
    </row>
    <row r="194" spans="8:12">
      <c r="H194"/>
      <c r="I194"/>
      <c r="J194"/>
      <c r="K194"/>
      <c r="L194"/>
    </row>
    <row r="195" spans="8:12">
      <c r="H195"/>
      <c r="I195"/>
      <c r="J195"/>
      <c r="K195"/>
      <c r="L195"/>
    </row>
    <row r="196" spans="8:12">
      <c r="H196"/>
      <c r="I196"/>
      <c r="J196"/>
      <c r="K196"/>
      <c r="L196"/>
    </row>
    <row r="197" spans="8:12">
      <c r="H197"/>
      <c r="I197"/>
      <c r="J197"/>
      <c r="K197"/>
      <c r="L197"/>
    </row>
    <row r="198" spans="8:12">
      <c r="H198"/>
      <c r="I198"/>
      <c r="J198"/>
      <c r="K198"/>
      <c r="L198"/>
    </row>
    <row r="199" spans="8:12">
      <c r="H199"/>
      <c r="I199"/>
      <c r="J199"/>
      <c r="K199"/>
      <c r="L199"/>
    </row>
    <row r="200" spans="8:12">
      <c r="H200"/>
      <c r="I200"/>
      <c r="J200"/>
      <c r="K200"/>
      <c r="L200"/>
    </row>
    <row r="201" spans="8:12">
      <c r="H201"/>
      <c r="I201"/>
      <c r="J201"/>
      <c r="K201"/>
      <c r="L201"/>
    </row>
    <row r="202" spans="8:12">
      <c r="H202"/>
      <c r="I202"/>
      <c r="J202"/>
      <c r="K202"/>
      <c r="L202"/>
    </row>
    <row r="203" spans="8:12">
      <c r="H203"/>
      <c r="I203"/>
      <c r="J203"/>
      <c r="K203"/>
      <c r="L203"/>
    </row>
    <row r="204" spans="8:12">
      <c r="H204"/>
      <c r="I204"/>
      <c r="J204"/>
      <c r="K204"/>
      <c r="L204"/>
    </row>
    <row r="205" spans="8:12">
      <c r="H205"/>
      <c r="I205"/>
      <c r="J205"/>
      <c r="K205"/>
      <c r="L205"/>
    </row>
    <row r="206" spans="8:12">
      <c r="H206"/>
      <c r="I206"/>
      <c r="J206"/>
      <c r="K206"/>
      <c r="L206"/>
    </row>
    <row r="207" spans="8:12">
      <c r="H207"/>
      <c r="I207"/>
      <c r="J207"/>
      <c r="K207"/>
      <c r="L207"/>
    </row>
    <row r="208" spans="8:12">
      <c r="H208"/>
      <c r="I208"/>
      <c r="J208"/>
      <c r="K208"/>
      <c r="L208"/>
    </row>
    <row r="209" spans="8:12">
      <c r="H209"/>
      <c r="I209"/>
      <c r="J209"/>
      <c r="K209"/>
      <c r="L209"/>
    </row>
    <row r="210" spans="8:12">
      <c r="H210"/>
      <c r="I210"/>
      <c r="J210"/>
      <c r="K210"/>
      <c r="L210"/>
    </row>
    <row r="211" spans="8:12">
      <c r="H211"/>
      <c r="I211"/>
      <c r="J211"/>
      <c r="K211"/>
      <c r="L211"/>
    </row>
  </sheetData>
  <mergeCells count="62">
    <mergeCell ref="A172:F172"/>
    <mergeCell ref="A171:F171"/>
    <mergeCell ref="A170:F170"/>
    <mergeCell ref="B163:F163"/>
    <mergeCell ref="B164:F164"/>
    <mergeCell ref="A166:F166"/>
    <mergeCell ref="A167:F167"/>
    <mergeCell ref="A168:F168"/>
    <mergeCell ref="B153:F153"/>
    <mergeCell ref="B154:F154"/>
    <mergeCell ref="B155:F155"/>
    <mergeCell ref="A156:G156"/>
    <mergeCell ref="B162:F162"/>
    <mergeCell ref="A90:G90"/>
    <mergeCell ref="A123:G123"/>
    <mergeCell ref="A128:G128"/>
    <mergeCell ref="A133:G133"/>
    <mergeCell ref="A138:G138"/>
    <mergeCell ref="A87:G87"/>
    <mergeCell ref="A88:A89"/>
    <mergeCell ref="B88:B89"/>
    <mergeCell ref="C88:C89"/>
    <mergeCell ref="D88:D89"/>
    <mergeCell ref="E88:E89"/>
    <mergeCell ref="F88:F89"/>
    <mergeCell ref="G88:G89"/>
    <mergeCell ref="A176:G177"/>
    <mergeCell ref="A174:G174"/>
    <mergeCell ref="A1:G1"/>
    <mergeCell ref="A2:G2"/>
    <mergeCell ref="A3:G3"/>
    <mergeCell ref="A4:A5"/>
    <mergeCell ref="C4:C5"/>
    <mergeCell ref="D4:D5"/>
    <mergeCell ref="E4:E5"/>
    <mergeCell ref="F4:F5"/>
    <mergeCell ref="B4:B5"/>
    <mergeCell ref="A6:G6"/>
    <mergeCell ref="G4:G5"/>
    <mergeCell ref="A72:G72"/>
    <mergeCell ref="A54:G54"/>
    <mergeCell ref="A86:G86"/>
    <mergeCell ref="A49:G49"/>
    <mergeCell ref="O4:O5"/>
    <mergeCell ref="H4:H5"/>
    <mergeCell ref="I4:I5"/>
    <mergeCell ref="J4:J5"/>
    <mergeCell ref="K4:K5"/>
    <mergeCell ref="L4:L5"/>
    <mergeCell ref="M4:M5"/>
    <mergeCell ref="N4:N5"/>
    <mergeCell ref="A44:G44"/>
    <mergeCell ref="A39:G39"/>
    <mergeCell ref="A82:F82"/>
    <mergeCell ref="A84:F84"/>
    <mergeCell ref="A83:F83"/>
    <mergeCell ref="B80:F80"/>
    <mergeCell ref="B69:F69"/>
    <mergeCell ref="B70:F70"/>
    <mergeCell ref="B71:F71"/>
    <mergeCell ref="B78:F78"/>
    <mergeCell ref="B79:F79"/>
  </mergeCells>
  <phoneticPr fontId="6" type="noConversion"/>
  <pageMargins left="0.7" right="0.7" top="0.75" bottom="0.75" header="0.3" footer="0.3"/>
  <pageSetup paperSize="9" scale="72" fitToHeight="0" orientation="portrait" r:id="rId1"/>
  <rowBreaks count="1" manualBreakCount="1">
    <brk id="56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578EE-8907-4508-B532-A510E847F541}">
  <dimension ref="A1:H89"/>
  <sheetViews>
    <sheetView view="pageBreakPreview" zoomScale="60" zoomScaleNormal="80" workbookViewId="0">
      <selection activeCell="D48" sqref="D48"/>
    </sheetView>
  </sheetViews>
  <sheetFormatPr defaultRowHeight="15"/>
  <cols>
    <col min="2" max="2" width="10.42578125" customWidth="1"/>
    <col min="3" max="3" width="19.140625" customWidth="1"/>
    <col min="4" max="4" width="42.140625" customWidth="1"/>
    <col min="6" max="6" width="13.42578125" customWidth="1"/>
    <col min="8" max="8" width="14.85546875" customWidth="1"/>
  </cols>
  <sheetData>
    <row r="1" spans="1:8" ht="20.25">
      <c r="A1" s="568" t="s">
        <v>580</v>
      </c>
      <c r="B1" s="568"/>
      <c r="C1" s="568"/>
      <c r="D1" s="568"/>
      <c r="E1" s="568"/>
      <c r="F1" s="568"/>
      <c r="G1" s="568"/>
      <c r="H1" s="568"/>
    </row>
    <row r="2" spans="1:8" ht="78" customHeight="1">
      <c r="A2" s="568" t="s">
        <v>586</v>
      </c>
      <c r="B2" s="568"/>
      <c r="C2" s="568"/>
      <c r="D2" s="568"/>
      <c r="E2" s="568"/>
      <c r="F2" s="568"/>
      <c r="G2" s="568"/>
      <c r="H2" s="568"/>
    </row>
    <row r="3" spans="1:8" ht="45" customHeight="1" thickBot="1">
      <c r="A3" s="569" t="s">
        <v>395</v>
      </c>
      <c r="B3" s="569"/>
      <c r="C3" s="569"/>
      <c r="D3" s="569"/>
      <c r="E3" s="569"/>
      <c r="F3" s="569"/>
      <c r="G3" s="569"/>
      <c r="H3" s="569"/>
    </row>
    <row r="4" spans="1:8">
      <c r="A4" s="570" t="s">
        <v>22</v>
      </c>
      <c r="B4" s="572" t="s">
        <v>191</v>
      </c>
      <c r="C4" s="582" t="s">
        <v>396</v>
      </c>
      <c r="D4" s="584" t="s">
        <v>0</v>
      </c>
      <c r="E4" s="584" t="s">
        <v>23</v>
      </c>
      <c r="F4" s="586" t="s">
        <v>38</v>
      </c>
      <c r="G4" s="588" t="s">
        <v>24</v>
      </c>
      <c r="H4" s="590" t="s">
        <v>25</v>
      </c>
    </row>
    <row r="5" spans="1:8" ht="15.75" thickBot="1">
      <c r="A5" s="571"/>
      <c r="B5" s="573"/>
      <c r="C5" s="583"/>
      <c r="D5" s="585"/>
      <c r="E5" s="585"/>
      <c r="F5" s="587"/>
      <c r="G5" s="589"/>
      <c r="H5" s="591"/>
    </row>
    <row r="6" spans="1:8" ht="28.5">
      <c r="A6" s="640" t="s">
        <v>397</v>
      </c>
      <c r="B6" s="641">
        <v>4300</v>
      </c>
      <c r="C6" s="642" t="s">
        <v>398</v>
      </c>
      <c r="D6" s="187" t="s">
        <v>416</v>
      </c>
      <c r="E6" s="187" t="s">
        <v>417</v>
      </c>
      <c r="F6" s="188">
        <v>300</v>
      </c>
      <c r="G6" s="207"/>
      <c r="H6" s="643"/>
    </row>
    <row r="7" spans="1:8" ht="34.5" customHeight="1">
      <c r="A7" s="644" t="s">
        <v>399</v>
      </c>
      <c r="B7" s="645"/>
      <c r="C7" s="594" t="s">
        <v>400</v>
      </c>
      <c r="D7" s="592" t="s">
        <v>418</v>
      </c>
      <c r="E7" s="592"/>
      <c r="F7" s="592"/>
      <c r="G7" s="592"/>
      <c r="H7" s="593"/>
    </row>
    <row r="8" spans="1:8" ht="99.75">
      <c r="A8" s="644" t="s">
        <v>401</v>
      </c>
      <c r="B8" s="645"/>
      <c r="C8" s="594"/>
      <c r="D8" s="634" t="s">
        <v>587</v>
      </c>
      <c r="E8" s="185" t="s">
        <v>417</v>
      </c>
      <c r="F8" s="341">
        <v>20093</v>
      </c>
      <c r="G8" s="646"/>
      <c r="H8" s="647"/>
    </row>
    <row r="9" spans="1:8" ht="71.25">
      <c r="A9" s="644" t="s">
        <v>402</v>
      </c>
      <c r="B9" s="645"/>
      <c r="C9" s="594"/>
      <c r="D9" s="634" t="s">
        <v>588</v>
      </c>
      <c r="E9" s="185" t="s">
        <v>21</v>
      </c>
      <c r="F9" s="627">
        <v>348</v>
      </c>
      <c r="G9" s="646"/>
      <c r="H9" s="647"/>
    </row>
    <row r="10" spans="1:8" ht="71.25">
      <c r="A10" s="644" t="s">
        <v>403</v>
      </c>
      <c r="B10" s="645"/>
      <c r="C10" s="594"/>
      <c r="D10" s="634" t="s">
        <v>589</v>
      </c>
      <c r="E10" s="185" t="s">
        <v>417</v>
      </c>
      <c r="F10" s="627">
        <v>592</v>
      </c>
      <c r="G10" s="646"/>
      <c r="H10" s="647"/>
    </row>
    <row r="11" spans="1:8" ht="16.5">
      <c r="A11" s="644" t="s">
        <v>404</v>
      </c>
      <c r="B11" s="645"/>
      <c r="C11" s="594"/>
      <c r="D11" s="634" t="s">
        <v>419</v>
      </c>
      <c r="E11" s="185" t="s">
        <v>417</v>
      </c>
      <c r="F11" s="627">
        <v>120</v>
      </c>
      <c r="G11" s="646"/>
      <c r="H11" s="647"/>
    </row>
    <row r="12" spans="1:8" ht="28.5">
      <c r="A12" s="644" t="s">
        <v>405</v>
      </c>
      <c r="B12" s="645"/>
      <c r="C12" s="594"/>
      <c r="D12" s="634" t="s">
        <v>420</v>
      </c>
      <c r="E12" s="185" t="s">
        <v>21</v>
      </c>
      <c r="F12" s="627">
        <v>36</v>
      </c>
      <c r="G12" s="646"/>
      <c r="H12" s="647"/>
    </row>
    <row r="13" spans="1:8" ht="71.25">
      <c r="A13" s="644" t="s">
        <v>406</v>
      </c>
      <c r="B13" s="645"/>
      <c r="C13" s="594"/>
      <c r="D13" s="634" t="s">
        <v>590</v>
      </c>
      <c r="E13" s="185" t="s">
        <v>17</v>
      </c>
      <c r="F13" s="627">
        <v>743</v>
      </c>
      <c r="G13" s="646"/>
      <c r="H13" s="647"/>
    </row>
    <row r="14" spans="1:8">
      <c r="A14" s="644" t="s">
        <v>407</v>
      </c>
      <c r="B14" s="645"/>
      <c r="C14" s="594"/>
      <c r="D14" s="634" t="s">
        <v>421</v>
      </c>
      <c r="E14" s="185" t="s">
        <v>17</v>
      </c>
      <c r="F14" s="627">
        <v>522</v>
      </c>
      <c r="G14" s="646"/>
      <c r="H14" s="647"/>
    </row>
    <row r="15" spans="1:8" ht="28.5">
      <c r="A15" s="644" t="s">
        <v>408</v>
      </c>
      <c r="B15" s="645"/>
      <c r="C15" s="594"/>
      <c r="D15" s="635" t="s">
        <v>422</v>
      </c>
      <c r="E15" s="185" t="s">
        <v>417</v>
      </c>
      <c r="F15" s="341" t="s">
        <v>583</v>
      </c>
      <c r="G15" s="646" t="s">
        <v>583</v>
      </c>
      <c r="H15" s="647" t="s">
        <v>583</v>
      </c>
    </row>
    <row r="16" spans="1:8" ht="99.75">
      <c r="A16" s="644" t="s">
        <v>409</v>
      </c>
      <c r="B16" s="645"/>
      <c r="C16" s="185" t="s">
        <v>410</v>
      </c>
      <c r="D16" s="346" t="s">
        <v>591</v>
      </c>
      <c r="E16" s="185" t="s">
        <v>417</v>
      </c>
      <c r="F16" s="627" t="s">
        <v>583</v>
      </c>
      <c r="G16" s="646" t="s">
        <v>583</v>
      </c>
      <c r="H16" s="647" t="s">
        <v>583</v>
      </c>
    </row>
    <row r="17" spans="1:8" ht="99.75">
      <c r="A17" s="644" t="s">
        <v>411</v>
      </c>
      <c r="B17" s="645"/>
      <c r="C17" s="185"/>
      <c r="D17" s="185" t="s">
        <v>592</v>
      </c>
      <c r="E17" s="185" t="s">
        <v>417</v>
      </c>
      <c r="F17" s="627" t="s">
        <v>583</v>
      </c>
      <c r="G17" s="646" t="s">
        <v>583</v>
      </c>
      <c r="H17" s="647" t="s">
        <v>583</v>
      </c>
    </row>
    <row r="18" spans="1:8" ht="71.25">
      <c r="A18" s="644" t="s">
        <v>412</v>
      </c>
      <c r="B18" s="645"/>
      <c r="C18" s="185"/>
      <c r="D18" s="185" t="s">
        <v>593</v>
      </c>
      <c r="E18" s="185" t="s">
        <v>424</v>
      </c>
      <c r="F18" s="627">
        <v>30</v>
      </c>
      <c r="G18" s="646"/>
      <c r="H18" s="647"/>
    </row>
    <row r="19" spans="1:8" ht="142.5">
      <c r="A19" s="644" t="s">
        <v>413</v>
      </c>
      <c r="B19" s="645"/>
      <c r="C19" s="185"/>
      <c r="D19" s="628" t="s">
        <v>594</v>
      </c>
      <c r="E19" s="185" t="s">
        <v>417</v>
      </c>
      <c r="F19" s="341">
        <v>49620</v>
      </c>
      <c r="G19" s="646"/>
      <c r="H19" s="647"/>
    </row>
    <row r="20" spans="1:8" ht="128.25">
      <c r="A20" s="644" t="s">
        <v>414</v>
      </c>
      <c r="B20" s="645"/>
      <c r="C20" s="185"/>
      <c r="D20" s="628" t="s">
        <v>595</v>
      </c>
      <c r="E20" s="185" t="s">
        <v>417</v>
      </c>
      <c r="F20" s="627">
        <v>7344</v>
      </c>
      <c r="G20" s="646"/>
      <c r="H20" s="647"/>
    </row>
    <row r="21" spans="1:8" ht="29.25" thickBot="1">
      <c r="A21" s="648" t="s">
        <v>415</v>
      </c>
      <c r="B21" s="649"/>
      <c r="C21" s="186"/>
      <c r="D21" s="186" t="s">
        <v>423</v>
      </c>
      <c r="E21" s="185" t="s">
        <v>424</v>
      </c>
      <c r="F21" s="627" t="s">
        <v>583</v>
      </c>
      <c r="G21" s="650" t="s">
        <v>583</v>
      </c>
      <c r="H21" s="651" t="s">
        <v>583</v>
      </c>
    </row>
    <row r="22" spans="1:8">
      <c r="A22" s="652" t="s">
        <v>425</v>
      </c>
      <c r="B22" s="652"/>
      <c r="C22" s="652"/>
      <c r="D22" s="652"/>
      <c r="E22" s="652"/>
      <c r="F22" s="652"/>
      <c r="G22" s="652"/>
      <c r="H22" s="653"/>
    </row>
    <row r="23" spans="1:8">
      <c r="A23" s="654" t="s">
        <v>426</v>
      </c>
      <c r="B23" s="654"/>
      <c r="C23" s="654"/>
      <c r="D23" s="654"/>
      <c r="E23" s="654"/>
      <c r="F23" s="654"/>
      <c r="G23" s="654"/>
      <c r="H23" s="655"/>
    </row>
    <row r="24" spans="1:8" ht="15.75" thickBot="1">
      <c r="A24" s="656" t="s">
        <v>427</v>
      </c>
      <c r="B24" s="656"/>
      <c r="C24" s="656"/>
      <c r="D24" s="656"/>
      <c r="E24" s="656"/>
      <c r="F24" s="656"/>
      <c r="G24" s="656"/>
      <c r="H24" s="657"/>
    </row>
    <row r="25" spans="1:8">
      <c r="A25" s="658" t="s">
        <v>428</v>
      </c>
      <c r="B25" s="641">
        <v>4300</v>
      </c>
      <c r="C25" s="659" t="s">
        <v>429</v>
      </c>
      <c r="D25" s="574" t="s">
        <v>430</v>
      </c>
      <c r="E25" s="574"/>
      <c r="F25" s="574"/>
      <c r="G25" s="574"/>
      <c r="H25" s="575"/>
    </row>
    <row r="26" spans="1:8" ht="30" customHeight="1">
      <c r="A26" s="660"/>
      <c r="B26" s="645"/>
      <c r="C26" s="661"/>
      <c r="D26" s="636" t="s">
        <v>431</v>
      </c>
      <c r="E26" s="629" t="s">
        <v>331</v>
      </c>
      <c r="F26" s="630">
        <v>38</v>
      </c>
      <c r="G26" s="212"/>
      <c r="H26" s="647"/>
    </row>
    <row r="27" spans="1:8" ht="30" customHeight="1">
      <c r="A27" s="660"/>
      <c r="B27" s="645"/>
      <c r="C27" s="661"/>
      <c r="D27" s="637" t="s">
        <v>432</v>
      </c>
      <c r="E27" s="185" t="s">
        <v>331</v>
      </c>
      <c r="F27" s="627">
        <v>100</v>
      </c>
      <c r="G27" s="212"/>
      <c r="H27" s="647"/>
    </row>
    <row r="28" spans="1:8" ht="30" customHeight="1">
      <c r="A28" s="660"/>
      <c r="B28" s="645"/>
      <c r="C28" s="661"/>
      <c r="D28" s="637" t="s">
        <v>433</v>
      </c>
      <c r="E28" s="185" t="s">
        <v>331</v>
      </c>
      <c r="F28" s="627">
        <v>50</v>
      </c>
      <c r="G28" s="212"/>
      <c r="H28" s="647"/>
    </row>
    <row r="29" spans="1:8" ht="30" customHeight="1">
      <c r="A29" s="660"/>
      <c r="B29" s="645"/>
      <c r="C29" s="661"/>
      <c r="D29" s="637" t="s">
        <v>434</v>
      </c>
      <c r="E29" s="185" t="s">
        <v>331</v>
      </c>
      <c r="F29" s="627">
        <v>50</v>
      </c>
      <c r="G29" s="212"/>
      <c r="H29" s="647"/>
    </row>
    <row r="30" spans="1:8" ht="30" customHeight="1">
      <c r="A30" s="660"/>
      <c r="B30" s="645"/>
      <c r="C30" s="661"/>
      <c r="D30" s="637" t="s">
        <v>435</v>
      </c>
      <c r="E30" s="185" t="s">
        <v>331</v>
      </c>
      <c r="F30" s="627">
        <v>50</v>
      </c>
      <c r="G30" s="212"/>
      <c r="H30" s="647"/>
    </row>
    <row r="31" spans="1:8" ht="30" customHeight="1">
      <c r="A31" s="660"/>
      <c r="B31" s="645"/>
      <c r="C31" s="661"/>
      <c r="D31" s="637" t="s">
        <v>436</v>
      </c>
      <c r="E31" s="185" t="s">
        <v>331</v>
      </c>
      <c r="F31" s="627">
        <v>38</v>
      </c>
      <c r="G31" s="212"/>
      <c r="H31" s="647"/>
    </row>
    <row r="32" spans="1:8" ht="30" customHeight="1">
      <c r="A32" s="662"/>
      <c r="B32" s="645"/>
      <c r="C32" s="663"/>
      <c r="D32" s="638" t="s">
        <v>596</v>
      </c>
      <c r="E32" s="632" t="s">
        <v>331</v>
      </c>
      <c r="F32" s="633" t="s">
        <v>583</v>
      </c>
      <c r="G32" s="227" t="s">
        <v>583</v>
      </c>
      <c r="H32" s="664" t="s">
        <v>583</v>
      </c>
    </row>
    <row r="33" spans="1:8" ht="43.5" thickBot="1">
      <c r="A33" s="665"/>
      <c r="B33" s="649"/>
      <c r="C33" s="666"/>
      <c r="D33" s="639" t="s">
        <v>437</v>
      </c>
      <c r="E33" s="628" t="s">
        <v>424</v>
      </c>
      <c r="F33" s="631">
        <v>150</v>
      </c>
      <c r="G33" s="231"/>
      <c r="H33" s="651"/>
    </row>
    <row r="34" spans="1:8">
      <c r="A34" s="576" t="s">
        <v>438</v>
      </c>
      <c r="B34" s="577"/>
      <c r="C34" s="577"/>
      <c r="D34" s="577"/>
      <c r="E34" s="577"/>
      <c r="F34" s="577"/>
      <c r="G34" s="577"/>
      <c r="H34" s="195"/>
    </row>
    <row r="35" spans="1:8">
      <c r="A35" s="578" t="s">
        <v>439</v>
      </c>
      <c r="B35" s="579"/>
      <c r="C35" s="579"/>
      <c r="D35" s="579"/>
      <c r="E35" s="579"/>
      <c r="F35" s="579"/>
      <c r="G35" s="579"/>
      <c r="H35" s="197"/>
    </row>
    <row r="36" spans="1:8">
      <c r="A36" s="578" t="s">
        <v>440</v>
      </c>
      <c r="B36" s="579"/>
      <c r="C36" s="579"/>
      <c r="D36" s="579"/>
      <c r="E36" s="579"/>
      <c r="F36" s="579"/>
      <c r="G36" s="579"/>
      <c r="H36" s="197"/>
    </row>
    <row r="37" spans="1:8">
      <c r="A37" s="578" t="s">
        <v>441</v>
      </c>
      <c r="B37" s="579"/>
      <c r="C37" s="579"/>
      <c r="D37" s="579"/>
      <c r="E37" s="579"/>
      <c r="F37" s="579"/>
      <c r="G37" s="579"/>
      <c r="H37" s="197"/>
    </row>
    <row r="38" spans="1:8">
      <c r="A38" s="578" t="s">
        <v>442</v>
      </c>
      <c r="B38" s="579"/>
      <c r="C38" s="579"/>
      <c r="D38" s="579"/>
      <c r="E38" s="579"/>
      <c r="F38" s="579"/>
      <c r="G38" s="579"/>
      <c r="H38" s="197"/>
    </row>
    <row r="39" spans="1:8" ht="15.75" thickBot="1">
      <c r="A39" s="580" t="s">
        <v>443</v>
      </c>
      <c r="B39" s="581"/>
      <c r="C39" s="581"/>
      <c r="D39" s="581"/>
      <c r="E39" s="581"/>
      <c r="F39" s="581"/>
      <c r="G39" s="581"/>
      <c r="H39" s="199"/>
    </row>
    <row r="42" spans="1:8" ht="57.75" customHeight="1">
      <c r="A42" s="568" t="s">
        <v>586</v>
      </c>
      <c r="B42" s="568"/>
      <c r="C42" s="568"/>
      <c r="D42" s="568"/>
      <c r="E42" s="568"/>
      <c r="F42" s="568"/>
      <c r="G42" s="568"/>
      <c r="H42" s="568"/>
    </row>
    <row r="43" spans="1:8" ht="41.25" customHeight="1" thickBot="1">
      <c r="A43" s="569" t="s">
        <v>577</v>
      </c>
      <c r="B43" s="569"/>
      <c r="C43" s="569"/>
      <c r="D43" s="569"/>
      <c r="E43" s="569"/>
      <c r="F43" s="569"/>
      <c r="G43" s="569"/>
      <c r="H43" s="569"/>
    </row>
    <row r="44" spans="1:8" ht="15" customHeight="1">
      <c r="A44" s="570" t="s">
        <v>22</v>
      </c>
      <c r="B44" s="572" t="s">
        <v>191</v>
      </c>
      <c r="C44" s="582" t="s">
        <v>396</v>
      </c>
      <c r="D44" s="584" t="s">
        <v>0</v>
      </c>
      <c r="E44" s="584" t="s">
        <v>23</v>
      </c>
      <c r="F44" s="586" t="s">
        <v>38</v>
      </c>
      <c r="G44" s="588" t="s">
        <v>24</v>
      </c>
      <c r="H44" s="590" t="s">
        <v>25</v>
      </c>
    </row>
    <row r="45" spans="1:8" ht="15.75" customHeight="1" thickBot="1">
      <c r="A45" s="571"/>
      <c r="B45" s="573"/>
      <c r="C45" s="583"/>
      <c r="D45" s="585"/>
      <c r="E45" s="585"/>
      <c r="F45" s="587"/>
      <c r="G45" s="589"/>
      <c r="H45" s="591"/>
    </row>
    <row r="46" spans="1:8" ht="28.5">
      <c r="A46" s="640" t="s">
        <v>397</v>
      </c>
      <c r="B46" s="641">
        <v>4300</v>
      </c>
      <c r="C46" s="642" t="s">
        <v>398</v>
      </c>
      <c r="D46" s="187" t="s">
        <v>416</v>
      </c>
      <c r="E46" s="187" t="s">
        <v>417</v>
      </c>
      <c r="F46" s="188">
        <v>300</v>
      </c>
      <c r="G46" s="207"/>
      <c r="H46" s="643"/>
    </row>
    <row r="47" spans="1:8" ht="15" customHeight="1">
      <c r="A47" s="644" t="s">
        <v>399</v>
      </c>
      <c r="B47" s="645"/>
      <c r="C47" s="594" t="s">
        <v>400</v>
      </c>
      <c r="D47" s="592" t="s">
        <v>418</v>
      </c>
      <c r="E47" s="592"/>
      <c r="F47" s="592"/>
      <c r="G47" s="592"/>
      <c r="H47" s="593"/>
    </row>
    <row r="48" spans="1:8" ht="85.5">
      <c r="A48" s="644" t="s">
        <v>401</v>
      </c>
      <c r="B48" s="645"/>
      <c r="C48" s="594"/>
      <c r="D48" s="634" t="s">
        <v>587</v>
      </c>
      <c r="E48" s="185" t="s">
        <v>417</v>
      </c>
      <c r="F48" s="341">
        <v>20093</v>
      </c>
      <c r="G48" s="646"/>
      <c r="H48" s="647"/>
    </row>
    <row r="49" spans="1:8" ht="57">
      <c r="A49" s="644" t="s">
        <v>402</v>
      </c>
      <c r="B49" s="645"/>
      <c r="C49" s="594"/>
      <c r="D49" s="634" t="s">
        <v>588</v>
      </c>
      <c r="E49" s="185" t="s">
        <v>21</v>
      </c>
      <c r="F49" s="627">
        <v>348</v>
      </c>
      <c r="G49" s="646"/>
      <c r="H49" s="647"/>
    </row>
    <row r="50" spans="1:8" ht="57">
      <c r="A50" s="644" t="s">
        <v>403</v>
      </c>
      <c r="B50" s="645"/>
      <c r="C50" s="594"/>
      <c r="D50" s="634" t="s">
        <v>589</v>
      </c>
      <c r="E50" s="185" t="s">
        <v>417</v>
      </c>
      <c r="F50" s="627">
        <v>592</v>
      </c>
      <c r="G50" s="646"/>
      <c r="H50" s="647"/>
    </row>
    <row r="51" spans="1:8" ht="16.5">
      <c r="A51" s="644" t="s">
        <v>404</v>
      </c>
      <c r="B51" s="645"/>
      <c r="C51" s="594"/>
      <c r="D51" s="634" t="s">
        <v>419</v>
      </c>
      <c r="E51" s="185" t="s">
        <v>417</v>
      </c>
      <c r="F51" s="627">
        <v>120</v>
      </c>
      <c r="G51" s="646"/>
      <c r="H51" s="647"/>
    </row>
    <row r="52" spans="1:8">
      <c r="A52" s="644" t="s">
        <v>405</v>
      </c>
      <c r="B52" s="645"/>
      <c r="C52" s="594"/>
      <c r="D52" s="634" t="s">
        <v>420</v>
      </c>
      <c r="E52" s="185" t="s">
        <v>21</v>
      </c>
      <c r="F52" s="627">
        <v>36</v>
      </c>
      <c r="G52" s="646"/>
      <c r="H52" s="647"/>
    </row>
    <row r="53" spans="1:8" ht="57">
      <c r="A53" s="644" t="s">
        <v>406</v>
      </c>
      <c r="B53" s="645"/>
      <c r="C53" s="594"/>
      <c r="D53" s="634" t="s">
        <v>590</v>
      </c>
      <c r="E53" s="185" t="s">
        <v>17</v>
      </c>
      <c r="F53" s="627">
        <v>743</v>
      </c>
      <c r="G53" s="646"/>
      <c r="H53" s="647"/>
    </row>
    <row r="54" spans="1:8">
      <c r="A54" s="644" t="s">
        <v>407</v>
      </c>
      <c r="B54" s="645"/>
      <c r="C54" s="594"/>
      <c r="D54" s="634" t="s">
        <v>421</v>
      </c>
      <c r="E54" s="185" t="s">
        <v>17</v>
      </c>
      <c r="F54" s="627">
        <v>522</v>
      </c>
      <c r="G54" s="646"/>
      <c r="H54" s="647"/>
    </row>
    <row r="55" spans="1:8" ht="28.5">
      <c r="A55" s="644" t="s">
        <v>408</v>
      </c>
      <c r="B55" s="645"/>
      <c r="C55" s="594"/>
      <c r="D55" s="635" t="s">
        <v>422</v>
      </c>
      <c r="E55" s="185" t="s">
        <v>417</v>
      </c>
      <c r="F55" s="341" t="s">
        <v>583</v>
      </c>
      <c r="G55" s="646" t="s">
        <v>583</v>
      </c>
      <c r="H55" s="647" t="s">
        <v>583</v>
      </c>
    </row>
    <row r="56" spans="1:8" ht="85.5">
      <c r="A56" s="644" t="s">
        <v>409</v>
      </c>
      <c r="B56" s="645"/>
      <c r="C56" s="185" t="s">
        <v>410</v>
      </c>
      <c r="D56" s="346" t="s">
        <v>591</v>
      </c>
      <c r="E56" s="185" t="s">
        <v>417</v>
      </c>
      <c r="F56" s="627" t="s">
        <v>583</v>
      </c>
      <c r="G56" s="646" t="s">
        <v>583</v>
      </c>
      <c r="H56" s="647" t="s">
        <v>583</v>
      </c>
    </row>
    <row r="57" spans="1:8" ht="85.5">
      <c r="A57" s="644" t="s">
        <v>411</v>
      </c>
      <c r="B57" s="645"/>
      <c r="C57" s="185"/>
      <c r="D57" s="185" t="s">
        <v>592</v>
      </c>
      <c r="E57" s="185" t="s">
        <v>417</v>
      </c>
      <c r="F57" s="627" t="s">
        <v>583</v>
      </c>
      <c r="G57" s="646" t="s">
        <v>583</v>
      </c>
      <c r="H57" s="647" t="s">
        <v>583</v>
      </c>
    </row>
    <row r="58" spans="1:8" ht="71.25">
      <c r="A58" s="644" t="s">
        <v>412</v>
      </c>
      <c r="B58" s="645"/>
      <c r="C58" s="185"/>
      <c r="D58" s="185" t="s">
        <v>593</v>
      </c>
      <c r="E58" s="185" t="s">
        <v>424</v>
      </c>
      <c r="F58" s="627">
        <v>30</v>
      </c>
      <c r="G58" s="646"/>
      <c r="H58" s="647"/>
    </row>
    <row r="59" spans="1:8" ht="128.25">
      <c r="A59" s="644" t="s">
        <v>413</v>
      </c>
      <c r="B59" s="645"/>
      <c r="C59" s="185"/>
      <c r="D59" s="628" t="s">
        <v>594</v>
      </c>
      <c r="E59" s="185" t="s">
        <v>417</v>
      </c>
      <c r="F59" s="341">
        <v>49620</v>
      </c>
      <c r="G59" s="646"/>
      <c r="H59" s="647"/>
    </row>
    <row r="60" spans="1:8" ht="114">
      <c r="A60" s="644" t="s">
        <v>414</v>
      </c>
      <c r="B60" s="645"/>
      <c r="C60" s="185"/>
      <c r="D60" s="628" t="s">
        <v>595</v>
      </c>
      <c r="E60" s="185" t="s">
        <v>417</v>
      </c>
      <c r="F60" s="627">
        <v>7344</v>
      </c>
      <c r="G60" s="646"/>
      <c r="H60" s="647"/>
    </row>
    <row r="61" spans="1:8" ht="29.25" thickBot="1">
      <c r="A61" s="648" t="s">
        <v>415</v>
      </c>
      <c r="B61" s="649"/>
      <c r="C61" s="186"/>
      <c r="D61" s="186" t="s">
        <v>423</v>
      </c>
      <c r="E61" s="185" t="s">
        <v>424</v>
      </c>
      <c r="F61" s="627" t="s">
        <v>583</v>
      </c>
      <c r="G61" s="650" t="s">
        <v>583</v>
      </c>
      <c r="H61" s="651" t="s">
        <v>583</v>
      </c>
    </row>
    <row r="62" spans="1:8">
      <c r="A62" s="652" t="s">
        <v>425</v>
      </c>
      <c r="B62" s="652"/>
      <c r="C62" s="652"/>
      <c r="D62" s="652"/>
      <c r="E62" s="652"/>
      <c r="F62" s="652"/>
      <c r="G62" s="652"/>
      <c r="H62" s="653"/>
    </row>
    <row r="63" spans="1:8">
      <c r="A63" s="654" t="s">
        <v>426</v>
      </c>
      <c r="B63" s="654"/>
      <c r="C63" s="654"/>
      <c r="D63" s="654"/>
      <c r="E63" s="654"/>
      <c r="F63" s="654"/>
      <c r="G63" s="654"/>
      <c r="H63" s="655"/>
    </row>
    <row r="64" spans="1:8" ht="15.75" thickBot="1">
      <c r="A64" s="656" t="s">
        <v>427</v>
      </c>
      <c r="B64" s="656"/>
      <c r="C64" s="656"/>
      <c r="D64" s="656"/>
      <c r="E64" s="656"/>
      <c r="F64" s="656"/>
      <c r="G64" s="656"/>
      <c r="H64" s="657"/>
    </row>
    <row r="65" spans="1:8">
      <c r="A65" s="658" t="s">
        <v>428</v>
      </c>
      <c r="B65" s="641">
        <v>4300</v>
      </c>
      <c r="C65" s="659" t="s">
        <v>429</v>
      </c>
      <c r="D65" s="574" t="s">
        <v>430</v>
      </c>
      <c r="E65" s="574"/>
      <c r="F65" s="574"/>
      <c r="G65" s="574"/>
      <c r="H65" s="575"/>
    </row>
    <row r="66" spans="1:8">
      <c r="A66" s="660"/>
      <c r="B66" s="645"/>
      <c r="C66" s="661"/>
      <c r="D66" s="636" t="s">
        <v>431</v>
      </c>
      <c r="E66" s="629" t="s">
        <v>331</v>
      </c>
      <c r="F66" s="630">
        <v>38</v>
      </c>
      <c r="G66" s="212"/>
      <c r="H66" s="647"/>
    </row>
    <row r="67" spans="1:8">
      <c r="A67" s="660"/>
      <c r="B67" s="645"/>
      <c r="C67" s="661"/>
      <c r="D67" s="637" t="s">
        <v>432</v>
      </c>
      <c r="E67" s="185" t="s">
        <v>331</v>
      </c>
      <c r="F67" s="627">
        <v>100</v>
      </c>
      <c r="G67" s="212"/>
      <c r="H67" s="647"/>
    </row>
    <row r="68" spans="1:8">
      <c r="A68" s="660"/>
      <c r="B68" s="645"/>
      <c r="C68" s="661"/>
      <c r="D68" s="637" t="s">
        <v>433</v>
      </c>
      <c r="E68" s="185" t="s">
        <v>331</v>
      </c>
      <c r="F68" s="627">
        <v>50</v>
      </c>
      <c r="G68" s="212"/>
      <c r="H68" s="647"/>
    </row>
    <row r="69" spans="1:8">
      <c r="A69" s="660"/>
      <c r="B69" s="645"/>
      <c r="C69" s="661"/>
      <c r="D69" s="637" t="s">
        <v>434</v>
      </c>
      <c r="E69" s="185" t="s">
        <v>331</v>
      </c>
      <c r="F69" s="627">
        <v>50</v>
      </c>
      <c r="G69" s="212"/>
      <c r="H69" s="647"/>
    </row>
    <row r="70" spans="1:8">
      <c r="A70" s="660"/>
      <c r="B70" s="645"/>
      <c r="C70" s="661"/>
      <c r="D70" s="637" t="s">
        <v>435</v>
      </c>
      <c r="E70" s="185" t="s">
        <v>331</v>
      </c>
      <c r="F70" s="627">
        <v>50</v>
      </c>
      <c r="G70" s="212"/>
      <c r="H70" s="647"/>
    </row>
    <row r="71" spans="1:8">
      <c r="A71" s="660"/>
      <c r="B71" s="645"/>
      <c r="C71" s="661"/>
      <c r="D71" s="637" t="s">
        <v>436</v>
      </c>
      <c r="E71" s="185" t="s">
        <v>331</v>
      </c>
      <c r="F71" s="627">
        <v>38</v>
      </c>
      <c r="G71" s="212"/>
      <c r="H71" s="647"/>
    </row>
    <row r="72" spans="1:8">
      <c r="A72" s="662"/>
      <c r="B72" s="645"/>
      <c r="C72" s="663"/>
      <c r="D72" s="638" t="s">
        <v>596</v>
      </c>
      <c r="E72" s="632" t="s">
        <v>331</v>
      </c>
      <c r="F72" s="633" t="s">
        <v>583</v>
      </c>
      <c r="G72" s="227" t="s">
        <v>583</v>
      </c>
      <c r="H72" s="664" t="s">
        <v>583</v>
      </c>
    </row>
    <row r="73" spans="1:8" ht="43.5" thickBot="1">
      <c r="A73" s="665"/>
      <c r="B73" s="649"/>
      <c r="C73" s="666"/>
      <c r="D73" s="639" t="s">
        <v>437</v>
      </c>
      <c r="E73" s="628" t="s">
        <v>424</v>
      </c>
      <c r="F73" s="631">
        <v>150</v>
      </c>
      <c r="G73" s="231"/>
      <c r="H73" s="651"/>
    </row>
    <row r="74" spans="1:8">
      <c r="A74" s="578" t="s">
        <v>439</v>
      </c>
      <c r="B74" s="579"/>
      <c r="C74" s="579"/>
      <c r="D74" s="579"/>
      <c r="E74" s="579"/>
      <c r="F74" s="579"/>
      <c r="G74" s="579"/>
      <c r="H74" s="197"/>
    </row>
    <row r="75" spans="1:8">
      <c r="A75" s="578" t="s">
        <v>440</v>
      </c>
      <c r="B75" s="579"/>
      <c r="C75" s="579"/>
      <c r="D75" s="579"/>
      <c r="E75" s="579"/>
      <c r="F75" s="579"/>
      <c r="G75" s="579"/>
      <c r="H75" s="197"/>
    </row>
    <row r="76" spans="1:8">
      <c r="A76" s="578" t="s">
        <v>441</v>
      </c>
      <c r="B76" s="579"/>
      <c r="C76" s="579"/>
      <c r="D76" s="579"/>
      <c r="E76" s="579"/>
      <c r="F76" s="579"/>
      <c r="G76" s="579"/>
      <c r="H76" s="197"/>
    </row>
    <row r="77" spans="1:8">
      <c r="A77" s="578" t="s">
        <v>442</v>
      </c>
      <c r="B77" s="579"/>
      <c r="C77" s="579"/>
      <c r="D77" s="579"/>
      <c r="E77" s="579"/>
      <c r="F77" s="579"/>
      <c r="G77" s="579"/>
      <c r="H77" s="197"/>
    </row>
    <row r="78" spans="1:8" ht="15.75" thickBot="1">
      <c r="A78" s="580" t="s">
        <v>443</v>
      </c>
      <c r="B78" s="581"/>
      <c r="C78" s="581"/>
      <c r="D78" s="581"/>
      <c r="E78" s="581"/>
      <c r="F78" s="581"/>
      <c r="G78" s="581"/>
      <c r="H78" s="199"/>
    </row>
    <row r="79" spans="1:8" ht="15.75" thickBot="1"/>
    <row r="80" spans="1:8" ht="15.75">
      <c r="A80" s="598" t="s">
        <v>444</v>
      </c>
      <c r="B80" s="431"/>
      <c r="C80" s="431"/>
      <c r="D80" s="431"/>
      <c r="E80" s="431"/>
      <c r="F80" s="431"/>
      <c r="G80" s="431"/>
      <c r="H80" s="182"/>
    </row>
    <row r="81" spans="1:8" ht="15.75">
      <c r="A81" s="597" t="s">
        <v>445</v>
      </c>
      <c r="B81" s="432"/>
      <c r="C81" s="432"/>
      <c r="D81" s="432"/>
      <c r="E81" s="432"/>
      <c r="F81" s="432"/>
      <c r="G81" s="432"/>
      <c r="H81" s="42"/>
    </row>
    <row r="82" spans="1:8" ht="16.5" thickBot="1">
      <c r="A82" s="596" t="s">
        <v>446</v>
      </c>
      <c r="B82" s="433"/>
      <c r="C82" s="433"/>
      <c r="D82" s="433"/>
      <c r="E82" s="433"/>
      <c r="F82" s="433"/>
      <c r="G82" s="433"/>
      <c r="H82" s="60"/>
    </row>
    <row r="86" spans="1:8">
      <c r="A86" s="595" t="s">
        <v>292</v>
      </c>
      <c r="B86" s="595"/>
      <c r="C86" s="595"/>
      <c r="D86" s="595"/>
      <c r="E86" s="595"/>
      <c r="F86" s="595"/>
      <c r="G86" s="595"/>
      <c r="H86" s="595"/>
    </row>
    <row r="87" spans="1:8">
      <c r="A87" s="192"/>
      <c r="B87" s="258"/>
      <c r="C87" s="192"/>
      <c r="D87" s="193"/>
      <c r="E87" s="193"/>
      <c r="F87" s="194"/>
      <c r="G87" s="192"/>
      <c r="H87" s="192"/>
    </row>
    <row r="88" spans="1:8" ht="36.75" customHeight="1">
      <c r="A88" s="595" t="s">
        <v>579</v>
      </c>
      <c r="B88" s="595"/>
      <c r="C88" s="595"/>
      <c r="D88" s="595"/>
      <c r="E88" s="595"/>
      <c r="F88" s="595"/>
      <c r="G88" s="595"/>
      <c r="H88" s="595"/>
    </row>
    <row r="89" spans="1:8" ht="36.75" customHeight="1">
      <c r="A89" s="595"/>
      <c r="B89" s="595"/>
      <c r="C89" s="595"/>
      <c r="D89" s="595"/>
      <c r="E89" s="595"/>
      <c r="F89" s="595"/>
      <c r="G89" s="595"/>
      <c r="H89" s="595"/>
    </row>
  </sheetData>
  <mergeCells count="57">
    <mergeCell ref="A62:G62"/>
    <mergeCell ref="A63:G63"/>
    <mergeCell ref="A64:G64"/>
    <mergeCell ref="A82:G82"/>
    <mergeCell ref="A81:G81"/>
    <mergeCell ref="A80:G80"/>
    <mergeCell ref="A74:G74"/>
    <mergeCell ref="A75:G75"/>
    <mergeCell ref="A76:G76"/>
    <mergeCell ref="A77:G77"/>
    <mergeCell ref="A78:G78"/>
    <mergeCell ref="A65:A73"/>
    <mergeCell ref="B65:B73"/>
    <mergeCell ref="C65:C73"/>
    <mergeCell ref="F44:F45"/>
    <mergeCell ref="G44:G45"/>
    <mergeCell ref="H44:H45"/>
    <mergeCell ref="C47:C55"/>
    <mergeCell ref="D47:H47"/>
    <mergeCell ref="A86:H86"/>
    <mergeCell ref="A88:H89"/>
    <mergeCell ref="D65:H65"/>
    <mergeCell ref="D7:H7"/>
    <mergeCell ref="A22:G22"/>
    <mergeCell ref="A23:G23"/>
    <mergeCell ref="A37:G37"/>
    <mergeCell ref="A38:G38"/>
    <mergeCell ref="B25:B33"/>
    <mergeCell ref="B6:B21"/>
    <mergeCell ref="C7:C15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B4:B5"/>
    <mergeCell ref="H4:H5"/>
    <mergeCell ref="B46:B61"/>
    <mergeCell ref="A24:G24"/>
    <mergeCell ref="A42:H42"/>
    <mergeCell ref="A43:H43"/>
    <mergeCell ref="A44:A45"/>
    <mergeCell ref="B44:B45"/>
    <mergeCell ref="A25:A33"/>
    <mergeCell ref="C25:C33"/>
    <mergeCell ref="D25:H25"/>
    <mergeCell ref="A34:G34"/>
    <mergeCell ref="A35:G35"/>
    <mergeCell ref="A36:G36"/>
    <mergeCell ref="A39:G39"/>
    <mergeCell ref="C44:C45"/>
    <mergeCell ref="D44:D45"/>
    <mergeCell ref="E44:E45"/>
  </mergeCells>
  <pageMargins left="0.7" right="0.7" top="0.75" bottom="0.75" header="0.3" footer="0.3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3C165-D7F4-4598-8FA7-6E8116A781A4}">
  <dimension ref="A1:H141"/>
  <sheetViews>
    <sheetView tabSelected="1" topLeftCell="A129" zoomScale="90" zoomScaleNormal="90" workbookViewId="0">
      <selection activeCell="H135" sqref="A135:H137"/>
    </sheetView>
  </sheetViews>
  <sheetFormatPr defaultRowHeight="15"/>
  <cols>
    <col min="2" max="2" width="14.140625" customWidth="1"/>
    <col min="3" max="3" width="17.5703125" customWidth="1"/>
    <col min="4" max="4" width="41" customWidth="1"/>
    <col min="7" max="7" width="16.28515625" customWidth="1"/>
    <col min="8" max="8" width="18.5703125" customWidth="1"/>
  </cols>
  <sheetData>
    <row r="1" spans="1:8" ht="20.25">
      <c r="A1" s="568" t="s">
        <v>580</v>
      </c>
      <c r="B1" s="568"/>
      <c r="C1" s="568"/>
      <c r="D1" s="568"/>
      <c r="E1" s="568"/>
      <c r="F1" s="568"/>
      <c r="G1" s="568"/>
      <c r="H1" s="568"/>
    </row>
    <row r="2" spans="1:8" ht="59.25" customHeight="1">
      <c r="A2" s="568" t="s">
        <v>597</v>
      </c>
      <c r="B2" s="568"/>
      <c r="C2" s="568"/>
      <c r="D2" s="568"/>
      <c r="E2" s="568"/>
      <c r="F2" s="568"/>
      <c r="G2" s="568"/>
      <c r="H2" s="568"/>
    </row>
    <row r="3" spans="1:8" ht="39.75" customHeight="1" thickBot="1">
      <c r="A3" s="599" t="s">
        <v>448</v>
      </c>
      <c r="B3" s="599"/>
      <c r="C3" s="599"/>
      <c r="D3" s="599"/>
      <c r="E3" s="599"/>
      <c r="F3" s="599"/>
      <c r="G3" s="599"/>
      <c r="H3" s="599"/>
    </row>
    <row r="4" spans="1:8" ht="15.75" customHeight="1">
      <c r="A4" s="600" t="s">
        <v>22</v>
      </c>
      <c r="B4" s="606" t="s">
        <v>191</v>
      </c>
      <c r="C4" s="588" t="s">
        <v>396</v>
      </c>
      <c r="D4" s="602" t="s">
        <v>0</v>
      </c>
      <c r="E4" s="602" t="s">
        <v>23</v>
      </c>
      <c r="F4" s="604" t="s">
        <v>38</v>
      </c>
      <c r="G4" s="588" t="s">
        <v>24</v>
      </c>
      <c r="H4" s="590" t="s">
        <v>25</v>
      </c>
    </row>
    <row r="5" spans="1:8" ht="15.75" customHeight="1" thickBot="1">
      <c r="A5" s="601"/>
      <c r="B5" s="607"/>
      <c r="C5" s="589"/>
      <c r="D5" s="603"/>
      <c r="E5" s="603"/>
      <c r="F5" s="605"/>
      <c r="G5" s="589"/>
      <c r="H5" s="591"/>
    </row>
    <row r="6" spans="1:8" ht="75">
      <c r="A6" s="203" t="s">
        <v>449</v>
      </c>
      <c r="B6" s="616">
        <v>4270</v>
      </c>
      <c r="C6" s="204" t="s">
        <v>450</v>
      </c>
      <c r="D6" s="205" t="s">
        <v>451</v>
      </c>
      <c r="E6" s="206" t="s">
        <v>100</v>
      </c>
      <c r="F6" s="667">
        <v>12</v>
      </c>
      <c r="G6" s="189"/>
      <c r="H6" s="195"/>
    </row>
    <row r="7" spans="1:8" ht="45">
      <c r="A7" s="208" t="s">
        <v>452</v>
      </c>
      <c r="B7" s="617"/>
      <c r="C7" s="209" t="s">
        <v>453</v>
      </c>
      <c r="D7" s="210" t="s">
        <v>454</v>
      </c>
      <c r="E7" s="211" t="s">
        <v>126</v>
      </c>
      <c r="F7" s="341">
        <v>2</v>
      </c>
      <c r="G7" s="190"/>
      <c r="H7" s="197"/>
    </row>
    <row r="8" spans="1:8" ht="90">
      <c r="A8" s="208" t="s">
        <v>455</v>
      </c>
      <c r="B8" s="617"/>
      <c r="C8" s="214"/>
      <c r="D8" s="210" t="s">
        <v>456</v>
      </c>
      <c r="E8" s="211" t="s">
        <v>100</v>
      </c>
      <c r="F8" s="627" t="s">
        <v>583</v>
      </c>
      <c r="G8" s="190" t="s">
        <v>583</v>
      </c>
      <c r="H8" s="197" t="s">
        <v>583</v>
      </c>
    </row>
    <row r="9" spans="1:8" ht="90">
      <c r="A9" s="208" t="s">
        <v>457</v>
      </c>
      <c r="B9" s="617"/>
      <c r="C9" s="214"/>
      <c r="D9" s="210" t="s">
        <v>458</v>
      </c>
      <c r="E9" s="211" t="s">
        <v>126</v>
      </c>
      <c r="F9" s="627">
        <v>1</v>
      </c>
      <c r="G9" s="190"/>
      <c r="H9" s="197"/>
    </row>
    <row r="10" spans="1:8" ht="60">
      <c r="A10" s="208" t="s">
        <v>459</v>
      </c>
      <c r="B10" s="617"/>
      <c r="C10" s="209"/>
      <c r="D10" s="210" t="s">
        <v>460</v>
      </c>
      <c r="E10" s="211" t="s">
        <v>126</v>
      </c>
      <c r="F10" s="341">
        <v>6</v>
      </c>
      <c r="G10" s="190"/>
      <c r="H10" s="197"/>
    </row>
    <row r="11" spans="1:8" ht="75">
      <c r="A11" s="208" t="s">
        <v>461</v>
      </c>
      <c r="B11" s="617"/>
      <c r="C11" s="214" t="s">
        <v>462</v>
      </c>
      <c r="D11" s="210" t="s">
        <v>463</v>
      </c>
      <c r="E11" s="211" t="s">
        <v>126</v>
      </c>
      <c r="F11" s="341">
        <v>6</v>
      </c>
      <c r="G11" s="190"/>
      <c r="H11" s="197"/>
    </row>
    <row r="12" spans="1:8" ht="45">
      <c r="A12" s="208" t="s">
        <v>464</v>
      </c>
      <c r="B12" s="617"/>
      <c r="C12" s="213"/>
      <c r="D12" s="210" t="s">
        <v>465</v>
      </c>
      <c r="E12" s="211" t="s">
        <v>126</v>
      </c>
      <c r="F12" s="341">
        <v>3</v>
      </c>
      <c r="G12" s="190"/>
      <c r="H12" s="197"/>
    </row>
    <row r="13" spans="1:8" ht="30.75" thickBot="1">
      <c r="A13" s="228" t="s">
        <v>466</v>
      </c>
      <c r="B13" s="617"/>
      <c r="C13" s="234"/>
      <c r="D13" s="235" t="s">
        <v>467</v>
      </c>
      <c r="E13" s="229" t="s">
        <v>126</v>
      </c>
      <c r="F13" s="668">
        <v>6</v>
      </c>
      <c r="G13" s="191"/>
      <c r="H13" s="199"/>
    </row>
    <row r="14" spans="1:8" ht="15.75" thickBot="1">
      <c r="A14" s="236"/>
      <c r="B14" s="617"/>
      <c r="C14" s="237" t="s">
        <v>453</v>
      </c>
      <c r="D14" s="608" t="s">
        <v>468</v>
      </c>
      <c r="E14" s="608"/>
      <c r="F14" s="608"/>
      <c r="G14" s="608"/>
      <c r="H14" s="609"/>
    </row>
    <row r="15" spans="1:8">
      <c r="A15" s="203" t="s">
        <v>469</v>
      </c>
      <c r="B15" s="617"/>
      <c r="C15" s="204" t="s">
        <v>453</v>
      </c>
      <c r="D15" s="238" t="s">
        <v>470</v>
      </c>
      <c r="E15" s="206" t="s">
        <v>331</v>
      </c>
      <c r="F15" s="669">
        <v>1</v>
      </c>
      <c r="G15" s="239"/>
      <c r="H15" s="195"/>
    </row>
    <row r="16" spans="1:8">
      <c r="A16" s="208" t="s">
        <v>471</v>
      </c>
      <c r="B16" s="617"/>
      <c r="C16" s="214" t="s">
        <v>453</v>
      </c>
      <c r="D16" s="216" t="s">
        <v>472</v>
      </c>
      <c r="E16" s="211" t="s">
        <v>331</v>
      </c>
      <c r="F16" s="670">
        <v>1</v>
      </c>
      <c r="G16" s="196"/>
      <c r="H16" s="197"/>
    </row>
    <row r="17" spans="1:8">
      <c r="A17" s="208" t="s">
        <v>473</v>
      </c>
      <c r="B17" s="617"/>
      <c r="C17" s="214" t="s">
        <v>453</v>
      </c>
      <c r="D17" s="216" t="s">
        <v>474</v>
      </c>
      <c r="E17" s="211" t="s">
        <v>331</v>
      </c>
      <c r="F17" s="670">
        <v>1</v>
      </c>
      <c r="G17" s="196"/>
      <c r="H17" s="197"/>
    </row>
    <row r="18" spans="1:8">
      <c r="A18" s="208" t="s">
        <v>475</v>
      </c>
      <c r="B18" s="617"/>
      <c r="C18" s="214" t="s">
        <v>453</v>
      </c>
      <c r="D18" s="216" t="s">
        <v>476</v>
      </c>
      <c r="E18" s="211" t="s">
        <v>331</v>
      </c>
      <c r="F18" s="671">
        <v>1</v>
      </c>
      <c r="G18" s="196"/>
      <c r="H18" s="197"/>
    </row>
    <row r="19" spans="1:8">
      <c r="A19" s="208" t="s">
        <v>477</v>
      </c>
      <c r="B19" s="617"/>
      <c r="C19" s="214" t="s">
        <v>453</v>
      </c>
      <c r="D19" s="216" t="s">
        <v>478</v>
      </c>
      <c r="E19" s="211" t="s">
        <v>331</v>
      </c>
      <c r="F19" s="671">
        <v>1</v>
      </c>
      <c r="G19" s="196"/>
      <c r="H19" s="197"/>
    </row>
    <row r="20" spans="1:8">
      <c r="A20" s="208" t="s">
        <v>479</v>
      </c>
      <c r="B20" s="617"/>
      <c r="C20" s="214" t="s">
        <v>453</v>
      </c>
      <c r="D20" s="216" t="s">
        <v>480</v>
      </c>
      <c r="E20" s="211" t="s">
        <v>331</v>
      </c>
      <c r="F20" s="671">
        <v>1</v>
      </c>
      <c r="G20" s="196"/>
      <c r="H20" s="197"/>
    </row>
    <row r="21" spans="1:8" ht="45">
      <c r="A21" s="208" t="s">
        <v>481</v>
      </c>
      <c r="B21" s="617"/>
      <c r="C21" s="217"/>
      <c r="D21" s="216" t="s">
        <v>482</v>
      </c>
      <c r="E21" s="211" t="s">
        <v>17</v>
      </c>
      <c r="F21" s="627" t="s">
        <v>583</v>
      </c>
      <c r="G21" s="646" t="s">
        <v>583</v>
      </c>
      <c r="H21" s="647" t="s">
        <v>583</v>
      </c>
    </row>
    <row r="22" spans="1:8" ht="45">
      <c r="A22" s="208" t="s">
        <v>483</v>
      </c>
      <c r="B22" s="617"/>
      <c r="C22" s="217"/>
      <c r="D22" s="216" t="s">
        <v>484</v>
      </c>
      <c r="E22" s="211" t="s">
        <v>126</v>
      </c>
      <c r="F22" s="627" t="s">
        <v>583</v>
      </c>
      <c r="G22" s="646" t="s">
        <v>583</v>
      </c>
      <c r="H22" s="647" t="s">
        <v>583</v>
      </c>
    </row>
    <row r="23" spans="1:8" ht="45">
      <c r="A23" s="208" t="s">
        <v>485</v>
      </c>
      <c r="B23" s="617"/>
      <c r="C23" s="217"/>
      <c r="D23" s="216" t="s">
        <v>486</v>
      </c>
      <c r="E23" s="211" t="s">
        <v>126</v>
      </c>
      <c r="F23" s="627" t="s">
        <v>583</v>
      </c>
      <c r="G23" s="646" t="s">
        <v>583</v>
      </c>
      <c r="H23" s="647" t="s">
        <v>583</v>
      </c>
    </row>
    <row r="24" spans="1:8" ht="90.75">
      <c r="A24" s="208" t="s">
        <v>487</v>
      </c>
      <c r="B24" s="617"/>
      <c r="C24" s="209" t="s">
        <v>488</v>
      </c>
      <c r="D24" s="218" t="s">
        <v>489</v>
      </c>
      <c r="E24" s="211" t="s">
        <v>126</v>
      </c>
      <c r="F24" s="670">
        <v>3</v>
      </c>
      <c r="G24" s="196"/>
      <c r="H24" s="197"/>
    </row>
    <row r="25" spans="1:8" ht="90.75" thickBot="1">
      <c r="A25" s="228" t="s">
        <v>490</v>
      </c>
      <c r="B25" s="617"/>
      <c r="C25" s="240" t="s">
        <v>491</v>
      </c>
      <c r="D25" s="241" t="s">
        <v>492</v>
      </c>
      <c r="E25" s="229" t="s">
        <v>100</v>
      </c>
      <c r="F25" s="672">
        <v>10</v>
      </c>
      <c r="G25" s="198"/>
      <c r="H25" s="199"/>
    </row>
    <row r="26" spans="1:8" ht="15.75" thickBot="1">
      <c r="A26" s="232"/>
      <c r="B26" s="617"/>
      <c r="C26" s="242" t="s">
        <v>493</v>
      </c>
      <c r="D26" s="610" t="s">
        <v>494</v>
      </c>
      <c r="E26" s="610"/>
      <c r="F26" s="610"/>
      <c r="G26" s="610"/>
      <c r="H26" s="611"/>
    </row>
    <row r="27" spans="1:8">
      <c r="A27" s="203" t="s">
        <v>495</v>
      </c>
      <c r="B27" s="617"/>
      <c r="C27" s="243" t="s">
        <v>496</v>
      </c>
      <c r="D27" s="244" t="s">
        <v>497</v>
      </c>
      <c r="E27" s="206" t="s">
        <v>331</v>
      </c>
      <c r="F27" s="667">
        <v>18</v>
      </c>
      <c r="G27" s="189"/>
      <c r="H27" s="195"/>
    </row>
    <row r="28" spans="1:8">
      <c r="A28" s="208" t="s">
        <v>498</v>
      </c>
      <c r="B28" s="617"/>
      <c r="C28" s="209" t="s">
        <v>499</v>
      </c>
      <c r="D28" s="219" t="s">
        <v>500</v>
      </c>
      <c r="E28" s="211" t="s">
        <v>331</v>
      </c>
      <c r="F28" s="341">
        <v>18</v>
      </c>
      <c r="G28" s="190"/>
      <c r="H28" s="197"/>
    </row>
    <row r="29" spans="1:8" ht="60.75" thickBot="1">
      <c r="A29" s="228" t="s">
        <v>501</v>
      </c>
      <c r="B29" s="617"/>
      <c r="C29" s="245" t="s">
        <v>502</v>
      </c>
      <c r="D29" s="246" t="s">
        <v>503</v>
      </c>
      <c r="E29" s="229" t="s">
        <v>331</v>
      </c>
      <c r="F29" s="673">
        <v>40</v>
      </c>
      <c r="G29" s="191"/>
      <c r="H29" s="199"/>
    </row>
    <row r="30" spans="1:8" ht="15.75" thickBot="1">
      <c r="A30" s="232"/>
      <c r="B30" s="617"/>
      <c r="C30" s="247"/>
      <c r="D30" s="610" t="s">
        <v>504</v>
      </c>
      <c r="E30" s="610"/>
      <c r="F30" s="610"/>
      <c r="G30" s="610"/>
      <c r="H30" s="611"/>
    </row>
    <row r="31" spans="1:8" ht="30">
      <c r="A31" s="203" t="s">
        <v>505</v>
      </c>
      <c r="B31" s="617"/>
      <c r="C31" s="248"/>
      <c r="D31" s="238" t="s">
        <v>506</v>
      </c>
      <c r="E31" s="249" t="s">
        <v>331</v>
      </c>
      <c r="F31" s="630" t="s">
        <v>583</v>
      </c>
      <c r="G31" s="189" t="s">
        <v>583</v>
      </c>
      <c r="H31" s="195" t="s">
        <v>583</v>
      </c>
    </row>
    <row r="32" spans="1:8" ht="30">
      <c r="A32" s="208" t="s">
        <v>507</v>
      </c>
      <c r="B32" s="617"/>
      <c r="C32" s="213"/>
      <c r="D32" s="215" t="s">
        <v>508</v>
      </c>
      <c r="E32" s="220" t="s">
        <v>331</v>
      </c>
      <c r="F32" s="627">
        <v>3</v>
      </c>
      <c r="G32" s="190"/>
      <c r="H32" s="197"/>
    </row>
    <row r="33" spans="1:8" ht="90.75">
      <c r="A33" s="208" t="s">
        <v>509</v>
      </c>
      <c r="B33" s="617"/>
      <c r="C33" s="209" t="s">
        <v>510</v>
      </c>
      <c r="D33" s="221" t="s">
        <v>511</v>
      </c>
      <c r="E33" s="220" t="s">
        <v>126</v>
      </c>
      <c r="F33" s="341">
        <v>1</v>
      </c>
      <c r="G33" s="190"/>
      <c r="H33" s="197"/>
    </row>
    <row r="34" spans="1:8" ht="30.75" thickBot="1">
      <c r="A34" s="228" t="s">
        <v>512</v>
      </c>
      <c r="B34" s="617"/>
      <c r="C34" s="245" t="s">
        <v>513</v>
      </c>
      <c r="D34" s="250" t="s">
        <v>514</v>
      </c>
      <c r="E34" s="251" t="s">
        <v>100</v>
      </c>
      <c r="F34" s="673">
        <v>40</v>
      </c>
      <c r="G34" s="191"/>
      <c r="H34" s="199"/>
    </row>
    <row r="35" spans="1:8" ht="15.75" thickBot="1">
      <c r="A35" s="232"/>
      <c r="B35" s="617"/>
      <c r="C35" s="252"/>
      <c r="D35" s="612" t="s">
        <v>515</v>
      </c>
      <c r="E35" s="612"/>
      <c r="F35" s="612"/>
      <c r="G35" s="612"/>
      <c r="H35" s="613"/>
    </row>
    <row r="36" spans="1:8" ht="57.75" thickBot="1">
      <c r="A36" s="203" t="s">
        <v>516</v>
      </c>
      <c r="B36" s="617"/>
      <c r="C36" s="248"/>
      <c r="D36" s="677" t="s">
        <v>517</v>
      </c>
      <c r="E36" s="678" t="s">
        <v>331</v>
      </c>
      <c r="F36" s="669">
        <v>2</v>
      </c>
      <c r="G36" s="239"/>
      <c r="H36" s="195"/>
    </row>
    <row r="37" spans="1:8" ht="57.75" thickBot="1">
      <c r="A37" s="203" t="s">
        <v>518</v>
      </c>
      <c r="B37" s="617"/>
      <c r="C37" s="674"/>
      <c r="D37" s="677" t="s">
        <v>519</v>
      </c>
      <c r="E37" s="185" t="s">
        <v>331</v>
      </c>
      <c r="F37" s="670">
        <v>2</v>
      </c>
      <c r="G37" s="675"/>
      <c r="H37" s="676"/>
    </row>
    <row r="38" spans="1:8" ht="86.25" thickBot="1">
      <c r="A38" s="203" t="s">
        <v>520</v>
      </c>
      <c r="B38" s="617"/>
      <c r="C38" s="679"/>
      <c r="D38" s="680" t="s">
        <v>598</v>
      </c>
      <c r="E38" s="681" t="s">
        <v>331</v>
      </c>
      <c r="F38" s="682" t="s">
        <v>583</v>
      </c>
      <c r="G38" s="646" t="s">
        <v>583</v>
      </c>
      <c r="H38" s="647" t="s">
        <v>583</v>
      </c>
    </row>
    <row r="39" spans="1:8" ht="43.5" thickBot="1">
      <c r="A39" s="203" t="s">
        <v>523</v>
      </c>
      <c r="B39" s="617"/>
      <c r="C39" s="234"/>
      <c r="D39" s="677" t="s">
        <v>521</v>
      </c>
      <c r="E39" s="185" t="s">
        <v>17</v>
      </c>
      <c r="F39" s="631" t="s">
        <v>583</v>
      </c>
      <c r="G39" s="650" t="s">
        <v>583</v>
      </c>
      <c r="H39" s="651" t="s">
        <v>583</v>
      </c>
    </row>
    <row r="40" spans="1:8" ht="15.75" thickBot="1">
      <c r="A40" s="236"/>
      <c r="B40" s="617"/>
      <c r="C40" s="254" t="s">
        <v>491</v>
      </c>
      <c r="D40" s="614" t="s">
        <v>522</v>
      </c>
      <c r="E40" s="614"/>
      <c r="F40" s="614"/>
      <c r="G40" s="614"/>
      <c r="H40" s="615"/>
    </row>
    <row r="41" spans="1:8" ht="45.75" thickBot="1">
      <c r="A41" s="203" t="s">
        <v>526</v>
      </c>
      <c r="B41" s="617"/>
      <c r="C41" s="255" t="s">
        <v>491</v>
      </c>
      <c r="D41" s="253" t="s">
        <v>524</v>
      </c>
      <c r="E41" s="249" t="s">
        <v>525</v>
      </c>
      <c r="F41" s="667">
        <v>2.5</v>
      </c>
      <c r="G41" s="239"/>
      <c r="H41" s="195"/>
    </row>
    <row r="42" spans="1:8" ht="45.75" thickBot="1">
      <c r="A42" s="203" t="s">
        <v>528</v>
      </c>
      <c r="B42" s="617"/>
      <c r="C42" s="224" t="s">
        <v>491</v>
      </c>
      <c r="D42" s="223" t="s">
        <v>527</v>
      </c>
      <c r="E42" s="220" t="s">
        <v>525</v>
      </c>
      <c r="F42" s="341">
        <v>2.5</v>
      </c>
      <c r="G42" s="196"/>
      <c r="H42" s="197"/>
    </row>
    <row r="43" spans="1:8" ht="60.75" thickBot="1">
      <c r="A43" s="203" t="s">
        <v>530</v>
      </c>
      <c r="B43" s="617"/>
      <c r="C43" s="224" t="s">
        <v>491</v>
      </c>
      <c r="D43" s="223" t="s">
        <v>529</v>
      </c>
      <c r="E43" s="220" t="s">
        <v>525</v>
      </c>
      <c r="F43" s="341">
        <v>2.5</v>
      </c>
      <c r="G43" s="196"/>
      <c r="H43" s="197"/>
    </row>
    <row r="44" spans="1:8" ht="30.75" thickBot="1">
      <c r="A44" s="203" t="s">
        <v>532</v>
      </c>
      <c r="B44" s="617"/>
      <c r="C44" s="213"/>
      <c r="D44" s="225" t="s">
        <v>531</v>
      </c>
      <c r="E44" s="220" t="s">
        <v>100</v>
      </c>
      <c r="F44" s="341" t="s">
        <v>583</v>
      </c>
      <c r="G44" s="196" t="s">
        <v>583</v>
      </c>
      <c r="H44" s="197" t="s">
        <v>583</v>
      </c>
    </row>
    <row r="45" spans="1:8" ht="45.75" thickBot="1">
      <c r="A45" s="203" t="s">
        <v>536</v>
      </c>
      <c r="B45" s="617"/>
      <c r="C45" s="234"/>
      <c r="D45" s="230" t="s">
        <v>533</v>
      </c>
      <c r="E45" s="251" t="s">
        <v>100</v>
      </c>
      <c r="F45" s="673" t="s">
        <v>583</v>
      </c>
      <c r="G45" s="198" t="s">
        <v>583</v>
      </c>
      <c r="H45" s="199" t="s">
        <v>583</v>
      </c>
    </row>
    <row r="46" spans="1:8" ht="15.75" thickBot="1">
      <c r="A46" s="232"/>
      <c r="B46" s="617"/>
      <c r="C46" s="233" t="s">
        <v>534</v>
      </c>
      <c r="D46" s="619" t="s">
        <v>535</v>
      </c>
      <c r="E46" s="619"/>
      <c r="F46" s="619"/>
      <c r="G46" s="619"/>
      <c r="H46" s="620"/>
    </row>
    <row r="47" spans="1:8" ht="15.75" thickBot="1">
      <c r="A47" s="203" t="s">
        <v>539</v>
      </c>
      <c r="B47" s="617"/>
      <c r="C47" s="204" t="s">
        <v>537</v>
      </c>
      <c r="D47" s="256" t="s">
        <v>538</v>
      </c>
      <c r="E47" s="249" t="s">
        <v>331</v>
      </c>
      <c r="F47" s="667">
        <v>8</v>
      </c>
      <c r="G47" s="189"/>
      <c r="H47" s="195"/>
    </row>
    <row r="48" spans="1:8" ht="15.75" thickBot="1">
      <c r="A48" s="203" t="s">
        <v>541</v>
      </c>
      <c r="B48" s="617"/>
      <c r="C48" s="209"/>
      <c r="D48" s="222" t="s">
        <v>540</v>
      </c>
      <c r="E48" s="220" t="s">
        <v>331</v>
      </c>
      <c r="F48" s="341">
        <v>8</v>
      </c>
      <c r="G48" s="190"/>
      <c r="H48" s="197"/>
    </row>
    <row r="49" spans="1:8" ht="30.75" thickBot="1">
      <c r="A49" s="203" t="s">
        <v>543</v>
      </c>
      <c r="B49" s="617"/>
      <c r="C49" s="217"/>
      <c r="D49" s="222" t="s">
        <v>542</v>
      </c>
      <c r="E49" s="220" t="s">
        <v>17</v>
      </c>
      <c r="F49" s="341">
        <v>8</v>
      </c>
      <c r="G49" s="190"/>
      <c r="H49" s="197"/>
    </row>
    <row r="50" spans="1:8" ht="30.75" thickBot="1">
      <c r="A50" s="203" t="s">
        <v>545</v>
      </c>
      <c r="B50" s="617"/>
      <c r="C50" s="217"/>
      <c r="D50" s="222" t="s">
        <v>544</v>
      </c>
      <c r="E50" s="220" t="s">
        <v>17</v>
      </c>
      <c r="F50" s="341">
        <v>8</v>
      </c>
      <c r="G50" s="190"/>
      <c r="H50" s="197"/>
    </row>
    <row r="51" spans="1:8" ht="30.75" thickBot="1">
      <c r="A51" s="203" t="s">
        <v>548</v>
      </c>
      <c r="B51" s="617"/>
      <c r="C51" s="209" t="s">
        <v>546</v>
      </c>
      <c r="D51" s="226" t="s">
        <v>547</v>
      </c>
      <c r="E51" s="211" t="s">
        <v>100</v>
      </c>
      <c r="F51" s="341">
        <v>97</v>
      </c>
      <c r="G51" s="190"/>
      <c r="H51" s="197"/>
    </row>
    <row r="52" spans="1:8" ht="30.75" thickBot="1">
      <c r="A52" s="203" t="s">
        <v>550</v>
      </c>
      <c r="B52" s="617"/>
      <c r="C52" s="213"/>
      <c r="D52" s="226" t="s">
        <v>549</v>
      </c>
      <c r="E52" s="211" t="s">
        <v>100</v>
      </c>
      <c r="F52" s="341">
        <v>4</v>
      </c>
      <c r="G52" s="190"/>
      <c r="H52" s="197"/>
    </row>
    <row r="53" spans="1:8" ht="45.75" thickBot="1">
      <c r="A53" s="203" t="s">
        <v>553</v>
      </c>
      <c r="B53" s="617"/>
      <c r="C53" s="214" t="s">
        <v>551</v>
      </c>
      <c r="D53" s="225" t="s">
        <v>552</v>
      </c>
      <c r="E53" s="211" t="s">
        <v>331</v>
      </c>
      <c r="F53" s="627">
        <v>18</v>
      </c>
      <c r="G53" s="190"/>
      <c r="H53" s="197"/>
    </row>
    <row r="54" spans="1:8" ht="75.75" thickBot="1">
      <c r="A54" s="203" t="s">
        <v>555</v>
      </c>
      <c r="B54" s="617"/>
      <c r="C54" s="217"/>
      <c r="D54" s="225" t="s">
        <v>554</v>
      </c>
      <c r="E54" s="211" t="s">
        <v>100</v>
      </c>
      <c r="F54" s="627">
        <v>20</v>
      </c>
      <c r="G54" s="190"/>
      <c r="H54" s="197"/>
    </row>
    <row r="55" spans="1:8" ht="60.75" thickBot="1">
      <c r="A55" s="203" t="s">
        <v>557</v>
      </c>
      <c r="B55" s="617"/>
      <c r="C55" s="214"/>
      <c r="D55" s="225" t="s">
        <v>556</v>
      </c>
      <c r="E55" s="211" t="s">
        <v>17</v>
      </c>
      <c r="F55" s="627">
        <v>20</v>
      </c>
      <c r="G55" s="190"/>
      <c r="H55" s="197"/>
    </row>
    <row r="56" spans="1:8" ht="60.75" thickBot="1">
      <c r="A56" s="203" t="s">
        <v>559</v>
      </c>
      <c r="B56" s="617"/>
      <c r="C56" s="214"/>
      <c r="D56" s="225" t="s">
        <v>558</v>
      </c>
      <c r="E56" s="211" t="s">
        <v>17</v>
      </c>
      <c r="F56" s="627">
        <v>20</v>
      </c>
      <c r="G56" s="190"/>
      <c r="H56" s="197"/>
    </row>
    <row r="57" spans="1:8" ht="75.75" thickBot="1">
      <c r="A57" s="203" t="s">
        <v>561</v>
      </c>
      <c r="B57" s="617"/>
      <c r="C57" s="214"/>
      <c r="D57" s="225" t="s">
        <v>560</v>
      </c>
      <c r="E57" s="211" t="s">
        <v>100</v>
      </c>
      <c r="F57" s="627">
        <v>40</v>
      </c>
      <c r="G57" s="190"/>
      <c r="H57" s="197"/>
    </row>
    <row r="58" spans="1:8" ht="75.75" thickBot="1">
      <c r="A58" s="203" t="s">
        <v>563</v>
      </c>
      <c r="B58" s="617"/>
      <c r="C58" s="214"/>
      <c r="D58" s="225" t="s">
        <v>562</v>
      </c>
      <c r="E58" s="211" t="s">
        <v>100</v>
      </c>
      <c r="F58" s="627" t="s">
        <v>583</v>
      </c>
      <c r="G58" s="190" t="s">
        <v>583</v>
      </c>
      <c r="H58" s="197" t="s">
        <v>583</v>
      </c>
    </row>
    <row r="59" spans="1:8" ht="75.75" thickBot="1">
      <c r="A59" s="203" t="s">
        <v>565</v>
      </c>
      <c r="B59" s="617"/>
      <c r="C59" s="214"/>
      <c r="D59" s="225" t="s">
        <v>564</v>
      </c>
      <c r="E59" s="211" t="s">
        <v>100</v>
      </c>
      <c r="F59" s="627">
        <v>3</v>
      </c>
      <c r="G59" s="190"/>
      <c r="H59" s="197"/>
    </row>
    <row r="60" spans="1:8" ht="60.75" thickBot="1">
      <c r="A60" s="203" t="s">
        <v>567</v>
      </c>
      <c r="B60" s="617"/>
      <c r="C60" s="213"/>
      <c r="D60" s="225" t="s">
        <v>566</v>
      </c>
      <c r="E60" s="211" t="s">
        <v>100</v>
      </c>
      <c r="F60" s="627" t="s">
        <v>583</v>
      </c>
      <c r="G60" s="190" t="s">
        <v>583</v>
      </c>
      <c r="H60" s="197" t="s">
        <v>583</v>
      </c>
    </row>
    <row r="61" spans="1:8" ht="60.75" thickBot="1">
      <c r="A61" s="203" t="s">
        <v>569</v>
      </c>
      <c r="B61" s="617"/>
      <c r="C61" s="211"/>
      <c r="D61" s="225" t="s">
        <v>568</v>
      </c>
      <c r="E61" s="220" t="s">
        <v>126</v>
      </c>
      <c r="F61" s="627">
        <v>3</v>
      </c>
      <c r="G61" s="190"/>
      <c r="H61" s="197"/>
    </row>
    <row r="62" spans="1:8" ht="60.75" thickBot="1">
      <c r="A62" s="203" t="s">
        <v>571</v>
      </c>
      <c r="B62" s="617"/>
      <c r="C62" s="211"/>
      <c r="D62" s="225" t="s">
        <v>570</v>
      </c>
      <c r="E62" s="211" t="s">
        <v>100</v>
      </c>
      <c r="F62" s="627">
        <v>12</v>
      </c>
      <c r="G62" s="190"/>
      <c r="H62" s="197"/>
    </row>
    <row r="63" spans="1:8" ht="60.75" thickBot="1">
      <c r="A63" s="203" t="s">
        <v>599</v>
      </c>
      <c r="B63" s="618"/>
      <c r="C63" s="229"/>
      <c r="D63" s="230" t="s">
        <v>572</v>
      </c>
      <c r="E63" s="229" t="s">
        <v>573</v>
      </c>
      <c r="F63" s="631">
        <v>20</v>
      </c>
      <c r="G63" s="191"/>
      <c r="H63" s="199"/>
    </row>
    <row r="64" spans="1:8" ht="15.75">
      <c r="A64" s="621" t="s">
        <v>574</v>
      </c>
      <c r="B64" s="621"/>
      <c r="C64" s="621"/>
      <c r="D64" s="621"/>
      <c r="E64" s="621"/>
      <c r="F64" s="621"/>
      <c r="G64" s="622"/>
      <c r="H64" s="200"/>
    </row>
    <row r="65" spans="1:8" ht="15.75">
      <c r="A65" s="623" t="s">
        <v>575</v>
      </c>
      <c r="B65" s="623"/>
      <c r="C65" s="623"/>
      <c r="D65" s="623"/>
      <c r="E65" s="623"/>
      <c r="F65" s="623"/>
      <c r="G65" s="624"/>
      <c r="H65" s="201"/>
    </row>
    <row r="66" spans="1:8" ht="16.5" thickBot="1">
      <c r="A66" s="625" t="s">
        <v>576</v>
      </c>
      <c r="B66" s="625"/>
      <c r="C66" s="625"/>
      <c r="D66" s="625"/>
      <c r="E66" s="625"/>
      <c r="F66" s="625"/>
      <c r="G66" s="626"/>
      <c r="H66" s="202"/>
    </row>
    <row r="69" spans="1:8" ht="45" customHeight="1">
      <c r="A69" s="568" t="s">
        <v>597</v>
      </c>
      <c r="B69" s="568"/>
      <c r="C69" s="568"/>
      <c r="D69" s="568"/>
      <c r="E69" s="568"/>
      <c r="F69" s="568"/>
      <c r="G69" s="568"/>
      <c r="H69" s="568"/>
    </row>
    <row r="70" spans="1:8" ht="30.75" customHeight="1" thickBot="1">
      <c r="A70" s="599" t="s">
        <v>578</v>
      </c>
      <c r="B70" s="599"/>
      <c r="C70" s="599"/>
      <c r="D70" s="599"/>
      <c r="E70" s="599"/>
      <c r="F70" s="599"/>
      <c r="G70" s="599"/>
      <c r="H70" s="599"/>
    </row>
    <row r="71" spans="1:8" ht="15" customHeight="1">
      <c r="A71" s="600" t="s">
        <v>22</v>
      </c>
      <c r="B71" s="606" t="s">
        <v>191</v>
      </c>
      <c r="C71" s="588" t="s">
        <v>396</v>
      </c>
      <c r="D71" s="602" t="s">
        <v>0</v>
      </c>
      <c r="E71" s="602" t="s">
        <v>23</v>
      </c>
      <c r="F71" s="604" t="s">
        <v>38</v>
      </c>
      <c r="G71" s="588" t="s">
        <v>24</v>
      </c>
      <c r="H71" s="590" t="s">
        <v>25</v>
      </c>
    </row>
    <row r="72" spans="1:8" ht="15.75" customHeight="1" thickBot="1">
      <c r="A72" s="601"/>
      <c r="B72" s="607"/>
      <c r="C72" s="589"/>
      <c r="D72" s="603"/>
      <c r="E72" s="603"/>
      <c r="F72" s="605"/>
      <c r="G72" s="589"/>
      <c r="H72" s="591"/>
    </row>
    <row r="73" spans="1:8" ht="75">
      <c r="A73" s="203" t="s">
        <v>449</v>
      </c>
      <c r="B73" s="616">
        <v>4270</v>
      </c>
      <c r="C73" s="204" t="s">
        <v>450</v>
      </c>
      <c r="D73" s="205" t="s">
        <v>451</v>
      </c>
      <c r="E73" s="206" t="s">
        <v>100</v>
      </c>
      <c r="F73" s="667">
        <v>12</v>
      </c>
      <c r="G73" s="189"/>
      <c r="H73" s="195"/>
    </row>
    <row r="74" spans="1:8" ht="45">
      <c r="A74" s="208" t="s">
        <v>452</v>
      </c>
      <c r="B74" s="617"/>
      <c r="C74" s="209" t="s">
        <v>453</v>
      </c>
      <c r="D74" s="210" t="s">
        <v>454</v>
      </c>
      <c r="E74" s="211" t="s">
        <v>126</v>
      </c>
      <c r="F74" s="341">
        <v>2</v>
      </c>
      <c r="G74" s="190"/>
      <c r="H74" s="197"/>
    </row>
    <row r="75" spans="1:8" ht="90">
      <c r="A75" s="208" t="s">
        <v>455</v>
      </c>
      <c r="B75" s="617"/>
      <c r="C75" s="214"/>
      <c r="D75" s="210" t="s">
        <v>456</v>
      </c>
      <c r="E75" s="211" t="s">
        <v>100</v>
      </c>
      <c r="F75" s="627" t="s">
        <v>583</v>
      </c>
      <c r="G75" s="190" t="s">
        <v>583</v>
      </c>
      <c r="H75" s="197" t="s">
        <v>583</v>
      </c>
    </row>
    <row r="76" spans="1:8" ht="90">
      <c r="A76" s="208" t="s">
        <v>457</v>
      </c>
      <c r="B76" s="617"/>
      <c r="C76" s="214"/>
      <c r="D76" s="210" t="s">
        <v>458</v>
      </c>
      <c r="E76" s="211" t="s">
        <v>126</v>
      </c>
      <c r="F76" s="627">
        <v>1</v>
      </c>
      <c r="G76" s="190"/>
      <c r="H76" s="197"/>
    </row>
    <row r="77" spans="1:8" ht="60">
      <c r="A77" s="208" t="s">
        <v>459</v>
      </c>
      <c r="B77" s="617"/>
      <c r="C77" s="209"/>
      <c r="D77" s="210" t="s">
        <v>460</v>
      </c>
      <c r="E77" s="211" t="s">
        <v>126</v>
      </c>
      <c r="F77" s="341">
        <v>6</v>
      </c>
      <c r="G77" s="190"/>
      <c r="H77" s="197"/>
    </row>
    <row r="78" spans="1:8" ht="75">
      <c r="A78" s="208" t="s">
        <v>461</v>
      </c>
      <c r="B78" s="617"/>
      <c r="C78" s="214" t="s">
        <v>462</v>
      </c>
      <c r="D78" s="210" t="s">
        <v>463</v>
      </c>
      <c r="E78" s="211" t="s">
        <v>126</v>
      </c>
      <c r="F78" s="341">
        <v>6</v>
      </c>
      <c r="G78" s="190"/>
      <c r="H78" s="197"/>
    </row>
    <row r="79" spans="1:8" ht="45">
      <c r="A79" s="208" t="s">
        <v>464</v>
      </c>
      <c r="B79" s="617"/>
      <c r="C79" s="213"/>
      <c r="D79" s="210" t="s">
        <v>465</v>
      </c>
      <c r="E79" s="211" t="s">
        <v>126</v>
      </c>
      <c r="F79" s="341">
        <v>3</v>
      </c>
      <c r="G79" s="190"/>
      <c r="H79" s="197"/>
    </row>
    <row r="80" spans="1:8" ht="30.75" thickBot="1">
      <c r="A80" s="228" t="s">
        <v>466</v>
      </c>
      <c r="B80" s="617"/>
      <c r="C80" s="234"/>
      <c r="D80" s="235" t="s">
        <v>467</v>
      </c>
      <c r="E80" s="229" t="s">
        <v>126</v>
      </c>
      <c r="F80" s="668">
        <v>6</v>
      </c>
      <c r="G80" s="191"/>
      <c r="H80" s="199"/>
    </row>
    <row r="81" spans="1:8" ht="15.75" customHeight="1" thickBot="1">
      <c r="A81" s="236"/>
      <c r="B81" s="617"/>
      <c r="C81" s="237" t="s">
        <v>453</v>
      </c>
      <c r="D81" s="608" t="s">
        <v>468</v>
      </c>
      <c r="E81" s="608"/>
      <c r="F81" s="608"/>
      <c r="G81" s="608"/>
      <c r="H81" s="609"/>
    </row>
    <row r="82" spans="1:8">
      <c r="A82" s="203" t="s">
        <v>469</v>
      </c>
      <c r="B82" s="617"/>
      <c r="C82" s="204" t="s">
        <v>453</v>
      </c>
      <c r="D82" s="238" t="s">
        <v>470</v>
      </c>
      <c r="E82" s="206" t="s">
        <v>331</v>
      </c>
      <c r="F82" s="669">
        <v>1</v>
      </c>
      <c r="G82" s="239"/>
      <c r="H82" s="195"/>
    </row>
    <row r="83" spans="1:8">
      <c r="A83" s="208" t="s">
        <v>471</v>
      </c>
      <c r="B83" s="617"/>
      <c r="C83" s="214" t="s">
        <v>453</v>
      </c>
      <c r="D83" s="216" t="s">
        <v>472</v>
      </c>
      <c r="E83" s="211" t="s">
        <v>331</v>
      </c>
      <c r="F83" s="670">
        <v>1</v>
      </c>
      <c r="G83" s="196"/>
      <c r="H83" s="197"/>
    </row>
    <row r="84" spans="1:8">
      <c r="A84" s="208" t="s">
        <v>473</v>
      </c>
      <c r="B84" s="617"/>
      <c r="C84" s="214" t="s">
        <v>453</v>
      </c>
      <c r="D84" s="216" t="s">
        <v>474</v>
      </c>
      <c r="E84" s="211" t="s">
        <v>331</v>
      </c>
      <c r="F84" s="670">
        <v>1</v>
      </c>
      <c r="G84" s="196"/>
      <c r="H84" s="197"/>
    </row>
    <row r="85" spans="1:8">
      <c r="A85" s="208" t="s">
        <v>475</v>
      </c>
      <c r="B85" s="617"/>
      <c r="C85" s="214" t="s">
        <v>453</v>
      </c>
      <c r="D85" s="216" t="s">
        <v>476</v>
      </c>
      <c r="E85" s="211" t="s">
        <v>331</v>
      </c>
      <c r="F85" s="671">
        <v>1</v>
      </c>
      <c r="G85" s="196"/>
      <c r="H85" s="197"/>
    </row>
    <row r="86" spans="1:8">
      <c r="A86" s="208" t="s">
        <v>477</v>
      </c>
      <c r="B86" s="617"/>
      <c r="C86" s="214" t="s">
        <v>453</v>
      </c>
      <c r="D86" s="216" t="s">
        <v>478</v>
      </c>
      <c r="E86" s="211" t="s">
        <v>331</v>
      </c>
      <c r="F86" s="671">
        <v>1</v>
      </c>
      <c r="G86" s="196"/>
      <c r="H86" s="197"/>
    </row>
    <row r="87" spans="1:8">
      <c r="A87" s="208" t="s">
        <v>479</v>
      </c>
      <c r="B87" s="617"/>
      <c r="C87" s="214" t="s">
        <v>453</v>
      </c>
      <c r="D87" s="216" t="s">
        <v>480</v>
      </c>
      <c r="E87" s="211" t="s">
        <v>331</v>
      </c>
      <c r="F87" s="671">
        <v>1</v>
      </c>
      <c r="G87" s="196"/>
      <c r="H87" s="197"/>
    </row>
    <row r="88" spans="1:8" ht="45">
      <c r="A88" s="208" t="s">
        <v>481</v>
      </c>
      <c r="B88" s="617"/>
      <c r="C88" s="217"/>
      <c r="D88" s="216" t="s">
        <v>482</v>
      </c>
      <c r="E88" s="211" t="s">
        <v>17</v>
      </c>
      <c r="F88" s="627" t="s">
        <v>583</v>
      </c>
      <c r="G88" s="646" t="s">
        <v>583</v>
      </c>
      <c r="H88" s="647" t="s">
        <v>583</v>
      </c>
    </row>
    <row r="89" spans="1:8" ht="45">
      <c r="A89" s="208" t="s">
        <v>483</v>
      </c>
      <c r="B89" s="617"/>
      <c r="C89" s="217"/>
      <c r="D89" s="216" t="s">
        <v>484</v>
      </c>
      <c r="E89" s="211" t="s">
        <v>126</v>
      </c>
      <c r="F89" s="627" t="s">
        <v>583</v>
      </c>
      <c r="G89" s="646" t="s">
        <v>583</v>
      </c>
      <c r="H89" s="647" t="s">
        <v>583</v>
      </c>
    </row>
    <row r="90" spans="1:8" ht="45">
      <c r="A90" s="208" t="s">
        <v>485</v>
      </c>
      <c r="B90" s="617"/>
      <c r="C90" s="217"/>
      <c r="D90" s="216" t="s">
        <v>486</v>
      </c>
      <c r="E90" s="211" t="s">
        <v>126</v>
      </c>
      <c r="F90" s="627" t="s">
        <v>583</v>
      </c>
      <c r="G90" s="646" t="s">
        <v>583</v>
      </c>
      <c r="H90" s="647" t="s">
        <v>583</v>
      </c>
    </row>
    <row r="91" spans="1:8" ht="90.75">
      <c r="A91" s="208" t="s">
        <v>487</v>
      </c>
      <c r="B91" s="617"/>
      <c r="C91" s="209" t="s">
        <v>488</v>
      </c>
      <c r="D91" s="218" t="s">
        <v>489</v>
      </c>
      <c r="E91" s="211" t="s">
        <v>126</v>
      </c>
      <c r="F91" s="670">
        <v>3</v>
      </c>
      <c r="G91" s="196"/>
      <c r="H91" s="197"/>
    </row>
    <row r="92" spans="1:8" ht="90.75" thickBot="1">
      <c r="A92" s="228" t="s">
        <v>490</v>
      </c>
      <c r="B92" s="617"/>
      <c r="C92" s="240" t="s">
        <v>491</v>
      </c>
      <c r="D92" s="241" t="s">
        <v>492</v>
      </c>
      <c r="E92" s="229" t="s">
        <v>100</v>
      </c>
      <c r="F92" s="672">
        <v>10</v>
      </c>
      <c r="G92" s="198"/>
      <c r="H92" s="199"/>
    </row>
    <row r="93" spans="1:8" ht="15.75" customHeight="1" thickBot="1">
      <c r="A93" s="232"/>
      <c r="B93" s="617"/>
      <c r="C93" s="242" t="s">
        <v>493</v>
      </c>
      <c r="D93" s="610" t="s">
        <v>494</v>
      </c>
      <c r="E93" s="610"/>
      <c r="F93" s="610"/>
      <c r="G93" s="610"/>
      <c r="H93" s="611"/>
    </row>
    <row r="94" spans="1:8">
      <c r="A94" s="203" t="s">
        <v>495</v>
      </c>
      <c r="B94" s="617"/>
      <c r="C94" s="243" t="s">
        <v>496</v>
      </c>
      <c r="D94" s="244" t="s">
        <v>497</v>
      </c>
      <c r="E94" s="206" t="s">
        <v>331</v>
      </c>
      <c r="F94" s="667">
        <v>18</v>
      </c>
      <c r="G94" s="189"/>
      <c r="H94" s="195"/>
    </row>
    <row r="95" spans="1:8">
      <c r="A95" s="208" t="s">
        <v>498</v>
      </c>
      <c r="B95" s="617"/>
      <c r="C95" s="209" t="s">
        <v>499</v>
      </c>
      <c r="D95" s="219" t="s">
        <v>500</v>
      </c>
      <c r="E95" s="211" t="s">
        <v>331</v>
      </c>
      <c r="F95" s="341">
        <v>18</v>
      </c>
      <c r="G95" s="190"/>
      <c r="H95" s="197"/>
    </row>
    <row r="96" spans="1:8" ht="60.75" thickBot="1">
      <c r="A96" s="228" t="s">
        <v>501</v>
      </c>
      <c r="B96" s="617"/>
      <c r="C96" s="245" t="s">
        <v>502</v>
      </c>
      <c r="D96" s="246" t="s">
        <v>503</v>
      </c>
      <c r="E96" s="229" t="s">
        <v>331</v>
      </c>
      <c r="F96" s="673">
        <v>40</v>
      </c>
      <c r="G96" s="191"/>
      <c r="H96" s="199"/>
    </row>
    <row r="97" spans="1:8" ht="15.75" customHeight="1" thickBot="1">
      <c r="A97" s="232"/>
      <c r="B97" s="617"/>
      <c r="C97" s="247"/>
      <c r="D97" s="610" t="s">
        <v>504</v>
      </c>
      <c r="E97" s="610"/>
      <c r="F97" s="610"/>
      <c r="G97" s="610"/>
      <c r="H97" s="611"/>
    </row>
    <row r="98" spans="1:8" ht="30">
      <c r="A98" s="203" t="s">
        <v>505</v>
      </c>
      <c r="B98" s="617"/>
      <c r="C98" s="248"/>
      <c r="D98" s="238" t="s">
        <v>506</v>
      </c>
      <c r="E98" s="249" t="s">
        <v>331</v>
      </c>
      <c r="F98" s="630" t="s">
        <v>583</v>
      </c>
      <c r="G98" s="189" t="s">
        <v>583</v>
      </c>
      <c r="H98" s="195" t="s">
        <v>583</v>
      </c>
    </row>
    <row r="99" spans="1:8" ht="30">
      <c r="A99" s="208" t="s">
        <v>507</v>
      </c>
      <c r="B99" s="617"/>
      <c r="C99" s="213"/>
      <c r="D99" s="215" t="s">
        <v>508</v>
      </c>
      <c r="E99" s="220" t="s">
        <v>331</v>
      </c>
      <c r="F99" s="627">
        <v>3</v>
      </c>
      <c r="G99" s="190"/>
      <c r="H99" s="197"/>
    </row>
    <row r="100" spans="1:8" ht="90.75">
      <c r="A100" s="208" t="s">
        <v>509</v>
      </c>
      <c r="B100" s="617"/>
      <c r="C100" s="209" t="s">
        <v>510</v>
      </c>
      <c r="D100" s="221" t="s">
        <v>511</v>
      </c>
      <c r="E100" s="220" t="s">
        <v>126</v>
      </c>
      <c r="F100" s="341">
        <v>1</v>
      </c>
      <c r="G100" s="190"/>
      <c r="H100" s="197"/>
    </row>
    <row r="101" spans="1:8" ht="30.75" thickBot="1">
      <c r="A101" s="228" t="s">
        <v>512</v>
      </c>
      <c r="B101" s="617"/>
      <c r="C101" s="245" t="s">
        <v>513</v>
      </c>
      <c r="D101" s="250" t="s">
        <v>514</v>
      </c>
      <c r="E101" s="251" t="s">
        <v>100</v>
      </c>
      <c r="F101" s="673">
        <v>40</v>
      </c>
      <c r="G101" s="191"/>
      <c r="H101" s="199"/>
    </row>
    <row r="102" spans="1:8" ht="15.75" thickBot="1">
      <c r="A102" s="232"/>
      <c r="B102" s="617"/>
      <c r="C102" s="252"/>
      <c r="D102" s="612" t="s">
        <v>515</v>
      </c>
      <c r="E102" s="612"/>
      <c r="F102" s="612"/>
      <c r="G102" s="612"/>
      <c r="H102" s="613"/>
    </row>
    <row r="103" spans="1:8" ht="57.75" thickBot="1">
      <c r="A103" s="203" t="s">
        <v>516</v>
      </c>
      <c r="B103" s="617"/>
      <c r="C103" s="248"/>
      <c r="D103" s="677" t="s">
        <v>517</v>
      </c>
      <c r="E103" s="678" t="s">
        <v>331</v>
      </c>
      <c r="F103" s="669">
        <v>2</v>
      </c>
      <c r="G103" s="239"/>
      <c r="H103" s="195"/>
    </row>
    <row r="104" spans="1:8" ht="57.75" thickBot="1">
      <c r="A104" s="203" t="s">
        <v>518</v>
      </c>
      <c r="B104" s="617"/>
      <c r="C104" s="674"/>
      <c r="D104" s="677" t="s">
        <v>519</v>
      </c>
      <c r="E104" s="185" t="s">
        <v>331</v>
      </c>
      <c r="F104" s="670">
        <v>2</v>
      </c>
      <c r="G104" s="675"/>
      <c r="H104" s="676"/>
    </row>
    <row r="105" spans="1:8" ht="86.25" thickBot="1">
      <c r="A105" s="203" t="s">
        <v>520</v>
      </c>
      <c r="B105" s="617"/>
      <c r="C105" s="679"/>
      <c r="D105" s="680" t="s">
        <v>598</v>
      </c>
      <c r="E105" s="681" t="s">
        <v>331</v>
      </c>
      <c r="F105" s="682" t="s">
        <v>583</v>
      </c>
      <c r="G105" s="646" t="s">
        <v>583</v>
      </c>
      <c r="H105" s="647" t="s">
        <v>583</v>
      </c>
    </row>
    <row r="106" spans="1:8" ht="15.75" customHeight="1" thickBot="1">
      <c r="A106" s="203" t="s">
        <v>523</v>
      </c>
      <c r="B106" s="617"/>
      <c r="C106" s="234"/>
      <c r="D106" s="677" t="s">
        <v>521</v>
      </c>
      <c r="E106" s="185" t="s">
        <v>17</v>
      </c>
      <c r="F106" s="631" t="s">
        <v>583</v>
      </c>
      <c r="G106" s="650" t="s">
        <v>583</v>
      </c>
      <c r="H106" s="651" t="s">
        <v>583</v>
      </c>
    </row>
    <row r="107" spans="1:8" ht="15.75" thickBot="1">
      <c r="A107" s="236"/>
      <c r="B107" s="617"/>
      <c r="C107" s="254" t="s">
        <v>491</v>
      </c>
      <c r="D107" s="614" t="s">
        <v>522</v>
      </c>
      <c r="E107" s="614"/>
      <c r="F107" s="614"/>
      <c r="G107" s="614"/>
      <c r="H107" s="615"/>
    </row>
    <row r="108" spans="1:8" ht="45.75" thickBot="1">
      <c r="A108" s="203" t="s">
        <v>526</v>
      </c>
      <c r="B108" s="617"/>
      <c r="C108" s="255" t="s">
        <v>491</v>
      </c>
      <c r="D108" s="253" t="s">
        <v>524</v>
      </c>
      <c r="E108" s="249" t="s">
        <v>525</v>
      </c>
      <c r="F108" s="667">
        <v>2.5</v>
      </c>
      <c r="G108" s="239"/>
      <c r="H108" s="195"/>
    </row>
    <row r="109" spans="1:8" ht="45.75" thickBot="1">
      <c r="A109" s="203" t="s">
        <v>528</v>
      </c>
      <c r="B109" s="617"/>
      <c r="C109" s="224" t="s">
        <v>491</v>
      </c>
      <c r="D109" s="223" t="s">
        <v>527</v>
      </c>
      <c r="E109" s="220" t="s">
        <v>525</v>
      </c>
      <c r="F109" s="341">
        <v>2.5</v>
      </c>
      <c r="G109" s="196"/>
      <c r="H109" s="197"/>
    </row>
    <row r="110" spans="1:8" ht="60.75" thickBot="1">
      <c r="A110" s="203" t="s">
        <v>530</v>
      </c>
      <c r="B110" s="617"/>
      <c r="C110" s="224" t="s">
        <v>491</v>
      </c>
      <c r="D110" s="223" t="s">
        <v>529</v>
      </c>
      <c r="E110" s="220" t="s">
        <v>525</v>
      </c>
      <c r="F110" s="341">
        <v>2.5</v>
      </c>
      <c r="G110" s="196"/>
      <c r="H110" s="197"/>
    </row>
    <row r="111" spans="1:8" ht="30.75" thickBot="1">
      <c r="A111" s="203" t="s">
        <v>532</v>
      </c>
      <c r="B111" s="617"/>
      <c r="C111" s="213"/>
      <c r="D111" s="225" t="s">
        <v>531</v>
      </c>
      <c r="E111" s="220" t="s">
        <v>100</v>
      </c>
      <c r="F111" s="341" t="s">
        <v>583</v>
      </c>
      <c r="G111" s="196" t="s">
        <v>583</v>
      </c>
      <c r="H111" s="197" t="s">
        <v>583</v>
      </c>
    </row>
    <row r="112" spans="1:8" ht="15.75" customHeight="1" thickBot="1">
      <c r="A112" s="203" t="s">
        <v>536</v>
      </c>
      <c r="B112" s="617"/>
      <c r="C112" s="234"/>
      <c r="D112" s="230" t="s">
        <v>533</v>
      </c>
      <c r="E112" s="251" t="s">
        <v>100</v>
      </c>
      <c r="F112" s="673" t="s">
        <v>583</v>
      </c>
      <c r="G112" s="198" t="s">
        <v>583</v>
      </c>
      <c r="H112" s="199" t="s">
        <v>583</v>
      </c>
    </row>
    <row r="113" spans="1:8" ht="15.75" thickBot="1">
      <c r="A113" s="232"/>
      <c r="B113" s="617"/>
      <c r="C113" s="233" t="s">
        <v>534</v>
      </c>
      <c r="D113" s="619" t="s">
        <v>535</v>
      </c>
      <c r="E113" s="619"/>
      <c r="F113" s="619"/>
      <c r="G113" s="619"/>
      <c r="H113" s="620"/>
    </row>
    <row r="114" spans="1:8" ht="15.75" thickBot="1">
      <c r="A114" s="203" t="s">
        <v>539</v>
      </c>
      <c r="B114" s="617"/>
      <c r="C114" s="204" t="s">
        <v>537</v>
      </c>
      <c r="D114" s="256" t="s">
        <v>538</v>
      </c>
      <c r="E114" s="249" t="s">
        <v>331</v>
      </c>
      <c r="F114" s="667">
        <v>8</v>
      </c>
      <c r="G114" s="189"/>
      <c r="H114" s="195"/>
    </row>
    <row r="115" spans="1:8" ht="15.75" thickBot="1">
      <c r="A115" s="203" t="s">
        <v>541</v>
      </c>
      <c r="B115" s="617"/>
      <c r="C115" s="209"/>
      <c r="D115" s="222" t="s">
        <v>540</v>
      </c>
      <c r="E115" s="220" t="s">
        <v>331</v>
      </c>
      <c r="F115" s="341">
        <v>8</v>
      </c>
      <c r="G115" s="190"/>
      <c r="H115" s="197"/>
    </row>
    <row r="116" spans="1:8" ht="30.75" thickBot="1">
      <c r="A116" s="203" t="s">
        <v>543</v>
      </c>
      <c r="B116" s="617"/>
      <c r="C116" s="217"/>
      <c r="D116" s="222" t="s">
        <v>542</v>
      </c>
      <c r="E116" s="220" t="s">
        <v>17</v>
      </c>
      <c r="F116" s="341">
        <v>8</v>
      </c>
      <c r="G116" s="190"/>
      <c r="H116" s="197"/>
    </row>
    <row r="117" spans="1:8" ht="30.75" thickBot="1">
      <c r="A117" s="203" t="s">
        <v>545</v>
      </c>
      <c r="B117" s="617"/>
      <c r="C117" s="217"/>
      <c r="D117" s="222" t="s">
        <v>544</v>
      </c>
      <c r="E117" s="220" t="s">
        <v>17</v>
      </c>
      <c r="F117" s="341">
        <v>8</v>
      </c>
      <c r="G117" s="190"/>
      <c r="H117" s="197"/>
    </row>
    <row r="118" spans="1:8" ht="30.75" thickBot="1">
      <c r="A118" s="203" t="s">
        <v>548</v>
      </c>
      <c r="B118" s="617"/>
      <c r="C118" s="209" t="s">
        <v>546</v>
      </c>
      <c r="D118" s="226" t="s">
        <v>547</v>
      </c>
      <c r="E118" s="211" t="s">
        <v>100</v>
      </c>
      <c r="F118" s="341">
        <v>97</v>
      </c>
      <c r="G118" s="190"/>
      <c r="H118" s="197"/>
    </row>
    <row r="119" spans="1:8" ht="30.75" thickBot="1">
      <c r="A119" s="203" t="s">
        <v>550</v>
      </c>
      <c r="B119" s="617"/>
      <c r="C119" s="213"/>
      <c r="D119" s="226" t="s">
        <v>549</v>
      </c>
      <c r="E119" s="211" t="s">
        <v>100</v>
      </c>
      <c r="F119" s="341">
        <v>4</v>
      </c>
      <c r="G119" s="190"/>
      <c r="H119" s="197"/>
    </row>
    <row r="120" spans="1:8" ht="45.75" thickBot="1">
      <c r="A120" s="203" t="s">
        <v>553</v>
      </c>
      <c r="B120" s="617"/>
      <c r="C120" s="214" t="s">
        <v>551</v>
      </c>
      <c r="D120" s="225" t="s">
        <v>552</v>
      </c>
      <c r="E120" s="211" t="s">
        <v>331</v>
      </c>
      <c r="F120" s="627">
        <v>18</v>
      </c>
      <c r="G120" s="190"/>
      <c r="H120" s="197"/>
    </row>
    <row r="121" spans="1:8" ht="75.75" thickBot="1">
      <c r="A121" s="203" t="s">
        <v>555</v>
      </c>
      <c r="B121" s="617"/>
      <c r="C121" s="217"/>
      <c r="D121" s="225" t="s">
        <v>554</v>
      </c>
      <c r="E121" s="211" t="s">
        <v>100</v>
      </c>
      <c r="F121" s="627">
        <v>20</v>
      </c>
      <c r="G121" s="190"/>
      <c r="H121" s="197"/>
    </row>
    <row r="122" spans="1:8" ht="60.75" thickBot="1">
      <c r="A122" s="203" t="s">
        <v>557</v>
      </c>
      <c r="B122" s="617"/>
      <c r="C122" s="214"/>
      <c r="D122" s="225" t="s">
        <v>556</v>
      </c>
      <c r="E122" s="211" t="s">
        <v>17</v>
      </c>
      <c r="F122" s="627">
        <v>20</v>
      </c>
      <c r="G122" s="190"/>
      <c r="H122" s="197"/>
    </row>
    <row r="123" spans="1:8" ht="60.75" thickBot="1">
      <c r="A123" s="203" t="s">
        <v>559</v>
      </c>
      <c r="B123" s="617"/>
      <c r="C123" s="214"/>
      <c r="D123" s="225" t="s">
        <v>558</v>
      </c>
      <c r="E123" s="211" t="s">
        <v>17</v>
      </c>
      <c r="F123" s="627">
        <v>20</v>
      </c>
      <c r="G123" s="190"/>
      <c r="H123" s="197"/>
    </row>
    <row r="124" spans="1:8" ht="75.75" thickBot="1">
      <c r="A124" s="203" t="s">
        <v>561</v>
      </c>
      <c r="B124" s="617"/>
      <c r="C124" s="214"/>
      <c r="D124" s="225" t="s">
        <v>560</v>
      </c>
      <c r="E124" s="211" t="s">
        <v>100</v>
      </c>
      <c r="F124" s="627">
        <v>40</v>
      </c>
      <c r="G124" s="190"/>
      <c r="H124" s="197"/>
    </row>
    <row r="125" spans="1:8" ht="75.75" thickBot="1">
      <c r="A125" s="203" t="s">
        <v>563</v>
      </c>
      <c r="B125" s="617"/>
      <c r="C125" s="214"/>
      <c r="D125" s="225" t="s">
        <v>562</v>
      </c>
      <c r="E125" s="211" t="s">
        <v>100</v>
      </c>
      <c r="F125" s="627" t="s">
        <v>583</v>
      </c>
      <c r="G125" s="190" t="s">
        <v>583</v>
      </c>
      <c r="H125" s="197" t="s">
        <v>583</v>
      </c>
    </row>
    <row r="126" spans="1:8" ht="75.75" thickBot="1">
      <c r="A126" s="203" t="s">
        <v>565</v>
      </c>
      <c r="B126" s="617"/>
      <c r="C126" s="214"/>
      <c r="D126" s="225" t="s">
        <v>564</v>
      </c>
      <c r="E126" s="211" t="s">
        <v>100</v>
      </c>
      <c r="F126" s="627">
        <v>3</v>
      </c>
      <c r="G126" s="190"/>
      <c r="H126" s="197"/>
    </row>
    <row r="127" spans="1:8" ht="60.75" thickBot="1">
      <c r="A127" s="203" t="s">
        <v>567</v>
      </c>
      <c r="B127" s="617"/>
      <c r="C127" s="213"/>
      <c r="D127" s="225" t="s">
        <v>566</v>
      </c>
      <c r="E127" s="211" t="s">
        <v>100</v>
      </c>
      <c r="F127" s="627" t="s">
        <v>583</v>
      </c>
      <c r="G127" s="190" t="s">
        <v>583</v>
      </c>
      <c r="H127" s="197" t="s">
        <v>583</v>
      </c>
    </row>
    <row r="128" spans="1:8" ht="60.75" thickBot="1">
      <c r="A128" s="203" t="s">
        <v>569</v>
      </c>
      <c r="B128" s="617"/>
      <c r="C128" s="211"/>
      <c r="D128" s="225" t="s">
        <v>568</v>
      </c>
      <c r="E128" s="220" t="s">
        <v>126</v>
      </c>
      <c r="F128" s="627">
        <v>3</v>
      </c>
      <c r="G128" s="190"/>
      <c r="H128" s="197"/>
    </row>
    <row r="129" spans="1:8" ht="60.75" thickBot="1">
      <c r="A129" s="203" t="s">
        <v>571</v>
      </c>
      <c r="B129" s="617"/>
      <c r="C129" s="211"/>
      <c r="D129" s="225" t="s">
        <v>570</v>
      </c>
      <c r="E129" s="211" t="s">
        <v>100</v>
      </c>
      <c r="F129" s="627">
        <v>12</v>
      </c>
      <c r="G129" s="190"/>
      <c r="H129" s="197"/>
    </row>
    <row r="130" spans="1:8" ht="60.75" thickBot="1">
      <c r="A130" s="203" t="s">
        <v>599</v>
      </c>
      <c r="B130" s="618"/>
      <c r="C130" s="229"/>
      <c r="D130" s="230" t="s">
        <v>572</v>
      </c>
      <c r="E130" s="229" t="s">
        <v>573</v>
      </c>
      <c r="F130" s="631">
        <v>20</v>
      </c>
      <c r="G130" s="191"/>
      <c r="H130" s="199"/>
    </row>
    <row r="131" spans="1:8" ht="15.75">
      <c r="A131" s="621" t="s">
        <v>574</v>
      </c>
      <c r="B131" s="621"/>
      <c r="C131" s="621"/>
      <c r="D131" s="621"/>
      <c r="E131" s="621"/>
      <c r="F131" s="621"/>
      <c r="G131" s="622"/>
      <c r="H131" s="200"/>
    </row>
    <row r="132" spans="1:8" ht="15.75">
      <c r="A132" s="623" t="s">
        <v>575</v>
      </c>
      <c r="B132" s="623"/>
      <c r="C132" s="623"/>
      <c r="D132" s="623"/>
      <c r="E132" s="623"/>
      <c r="F132" s="623"/>
      <c r="G132" s="624"/>
      <c r="H132" s="201"/>
    </row>
    <row r="133" spans="1:8" ht="16.5" thickBot="1">
      <c r="A133" s="625" t="s">
        <v>576</v>
      </c>
      <c r="B133" s="625"/>
      <c r="C133" s="625"/>
      <c r="D133" s="625"/>
      <c r="E133" s="625"/>
      <c r="F133" s="625"/>
      <c r="G133" s="626"/>
      <c r="H133" s="202"/>
    </row>
    <row r="134" spans="1:8" ht="16.5" thickBot="1">
      <c r="A134" s="683"/>
      <c r="B134" s="683"/>
      <c r="C134" s="683"/>
      <c r="D134" s="683"/>
      <c r="E134" s="683"/>
      <c r="F134" s="683"/>
      <c r="G134" s="683"/>
      <c r="H134" s="684"/>
    </row>
    <row r="135" spans="1:8">
      <c r="A135" s="685" t="s">
        <v>600</v>
      </c>
      <c r="B135" s="686"/>
      <c r="C135" s="686"/>
      <c r="D135" s="686"/>
      <c r="E135" s="686"/>
      <c r="F135" s="686"/>
      <c r="G135" s="686"/>
      <c r="H135" s="687"/>
    </row>
    <row r="136" spans="1:8">
      <c r="A136" s="688" t="s">
        <v>601</v>
      </c>
      <c r="B136" s="689"/>
      <c r="C136" s="689"/>
      <c r="D136" s="689"/>
      <c r="E136" s="689"/>
      <c r="F136" s="689"/>
      <c r="G136" s="689"/>
      <c r="H136" s="690"/>
    </row>
    <row r="137" spans="1:8" ht="15.75" thickBot="1">
      <c r="A137" s="691" t="s">
        <v>602</v>
      </c>
      <c r="B137" s="692"/>
      <c r="C137" s="692"/>
      <c r="D137" s="692"/>
      <c r="E137" s="692"/>
      <c r="F137" s="692"/>
      <c r="G137" s="692"/>
      <c r="H137" s="693"/>
    </row>
    <row r="138" spans="1:8">
      <c r="A138" s="595" t="s">
        <v>292</v>
      </c>
      <c r="B138" s="595"/>
      <c r="C138" s="595"/>
      <c r="D138" s="595"/>
      <c r="E138" s="595"/>
      <c r="F138" s="595"/>
      <c r="G138" s="595"/>
    </row>
    <row r="139" spans="1:8">
      <c r="A139" s="192"/>
      <c r="B139" s="258"/>
      <c r="C139" s="193"/>
      <c r="D139" s="193"/>
      <c r="E139" s="257"/>
      <c r="F139" s="192"/>
      <c r="G139" s="192"/>
    </row>
    <row r="140" spans="1:8" ht="39.75" customHeight="1">
      <c r="A140" s="595" t="s">
        <v>579</v>
      </c>
      <c r="B140" s="595"/>
      <c r="C140" s="595"/>
      <c r="D140" s="595"/>
      <c r="E140" s="595"/>
      <c r="F140" s="595"/>
      <c r="G140" s="595"/>
    </row>
    <row r="141" spans="1:8" ht="39.75" customHeight="1">
      <c r="A141" s="595"/>
      <c r="B141" s="595"/>
      <c r="C141" s="595"/>
      <c r="D141" s="595"/>
      <c r="E141" s="595"/>
      <c r="F141" s="595"/>
      <c r="G141" s="595"/>
    </row>
  </sheetData>
  <mergeCells count="46">
    <mergeCell ref="A135:G135"/>
    <mergeCell ref="A140:G141"/>
    <mergeCell ref="A131:G131"/>
    <mergeCell ref="A132:G132"/>
    <mergeCell ref="A138:G138"/>
    <mergeCell ref="B73:B130"/>
    <mergeCell ref="D107:H107"/>
    <mergeCell ref="D113:H113"/>
    <mergeCell ref="A133:G133"/>
    <mergeCell ref="A137:G137"/>
    <mergeCell ref="A136:G136"/>
    <mergeCell ref="D102:H102"/>
    <mergeCell ref="A71:A72"/>
    <mergeCell ref="B71:B72"/>
    <mergeCell ref="C71:C72"/>
    <mergeCell ref="D71:D72"/>
    <mergeCell ref="E71:E72"/>
    <mergeCell ref="F71:F72"/>
    <mergeCell ref="G71:G72"/>
    <mergeCell ref="H71:H72"/>
    <mergeCell ref="D81:H81"/>
    <mergeCell ref="D93:H93"/>
    <mergeCell ref="D97:H97"/>
    <mergeCell ref="A70:H70"/>
    <mergeCell ref="B4:B5"/>
    <mergeCell ref="D14:H14"/>
    <mergeCell ref="D26:H26"/>
    <mergeCell ref="D30:H30"/>
    <mergeCell ref="D35:H35"/>
    <mergeCell ref="D40:H40"/>
    <mergeCell ref="B6:B63"/>
    <mergeCell ref="D46:H46"/>
    <mergeCell ref="A64:G64"/>
    <mergeCell ref="A65:G65"/>
    <mergeCell ref="A66:G66"/>
    <mergeCell ref="A69:H69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H4:H5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kosztorys inwestorski</vt:lpstr>
      <vt:lpstr>I.1 Czyszcz nawierzchni</vt:lpstr>
      <vt:lpstr>I.2 Koszenie</vt:lpstr>
      <vt:lpstr>I.3 Remont oznakowania</vt:lpstr>
      <vt:lpstr>I.4 Usługi sprzętowe</vt:lpstr>
      <vt:lpstr>I.5 Drobne rem i usługi awar</vt:lpstr>
      <vt:lpstr>I.6 Utrzy. elem. korp dro</vt:lpstr>
      <vt:lpstr>I.7 Roboty porządkowe i utrzym</vt:lpstr>
      <vt:lpstr>I.8 Drobne remonty mostów</vt:lpstr>
      <vt:lpstr>'I.1 Czyszcz nawierzchni'!Obszar_wydruku</vt:lpstr>
      <vt:lpstr>'I.2 Koszenie'!Obszar_wydruku</vt:lpstr>
      <vt:lpstr>'I.3 Remont oznakowania'!Obszar_wydruku</vt:lpstr>
      <vt:lpstr>'I.4 Usługi sprzętowe'!Obszar_wydruku</vt:lpstr>
      <vt:lpstr>'I.5 Drobne rem i usługi awar'!Obszar_wydruku</vt:lpstr>
      <vt:lpstr>'I.6 Utrzy. elem. korp dro'!Obszar_wydruku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</dc:creator>
  <cp:lastModifiedBy>Ela</cp:lastModifiedBy>
  <cp:lastPrinted>2024-11-29T12:26:27Z</cp:lastPrinted>
  <dcterms:created xsi:type="dcterms:W3CDTF">2022-06-10T07:15:06Z</dcterms:created>
  <dcterms:modified xsi:type="dcterms:W3CDTF">2025-11-14T12:20:24Z</dcterms:modified>
</cp:coreProperties>
</file>